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Ehitustegevuse kulud" sheetId="1" r:id="rId1"/>
    <sheet name="meny" sheetId="2" state="hidden" r:id="rId2"/>
    <sheet name="Kasutusjuhend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<sst xmlns="http://schemas.openxmlformats.org/spreadsheetml/2006/main" count="754" uniqueCount="702">
  <si>
    <t>Maht</t>
  </si>
  <si>
    <t>Ühik</t>
  </si>
  <si>
    <t>Rekonstrueerimine</t>
  </si>
  <si>
    <t>Täituvus (%)</t>
  </si>
  <si>
    <t>Katastritunnus</t>
  </si>
  <si>
    <t>Ehitisregistri kood</t>
  </si>
  <si>
    <t>Ehitise nimetus:</t>
  </si>
  <si>
    <t>Püstitamine</t>
  </si>
  <si>
    <t>Laiendamine</t>
  </si>
  <si>
    <t>Vundament</t>
  </si>
  <si>
    <t>Katusekate</t>
  </si>
  <si>
    <t>teekate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</si>
  <si>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</si>
  <si>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</si>
  <si>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</si>
  <si>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</si>
  <si>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</si>
  <si>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</si>
  <si>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</si>
  <si>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Piimalehmad</t>
  </si>
  <si>
    <t>Vasikad</t>
  </si>
  <si>
    <t>Noorloomad</t>
  </si>
  <si>
    <t>Tõupullid</t>
  </si>
  <si>
    <t>Nuumsead</t>
  </si>
  <si>
    <t>Põhikarja sead</t>
  </si>
  <si>
    <t>Lambad</t>
  </si>
  <si>
    <t>Piimakitsed</t>
  </si>
  <si>
    <t>Kitsed</t>
  </si>
  <si>
    <t>Hobused</t>
  </si>
  <si>
    <t>Muud kodulinnud</t>
  </si>
  <si>
    <t>Lihalinnud</t>
  </si>
  <si>
    <t>Vutid</t>
  </si>
  <si>
    <t>Sugulinnud</t>
  </si>
  <si>
    <t>Puudub</t>
  </si>
  <si>
    <t>Madalvundament</t>
  </si>
  <si>
    <t>Vaivundament</t>
  </si>
  <si>
    <t xml:space="preserve">Looduslik kivi 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</si>
  <si>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</si>
  <si>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</si>
  <si>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</si>
  <si>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</si>
  <si>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</si>
  <si>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</si>
  <si>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</si>
  <si>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</si>
  <si>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Välissein</t>
  </si>
  <si>
    <t>Kande ja jäik</t>
  </si>
  <si>
    <t xml:space="preserve">Katus ja katuslagi </t>
  </si>
  <si>
    <t xml:space="preserve">vahelagi </t>
  </si>
  <si>
    <t>Välisseina välisviimistlus</t>
  </si>
  <si>
    <t>Ehitise tehnosüsteemide muutmine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</si>
  <si>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</si>
  <si>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</si>
  <si>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</si>
  <si>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</si>
  <si>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</si>
  <si>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</si>
  <si>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</si>
  <si>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</si>
  <si>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</si>
  <si>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</si>
  <si>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</si>
  <si>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</si>
  <si>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</si>
  <si>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</si>
  <si>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</si>
  <si>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</si>
  <si>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</si>
  <si>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</si>
  <si>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</si>
  <si>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</si>
  <si>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</si>
  <si>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</si>
  <si>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</si>
  <si>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</si>
  <si>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</si>
  <si>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</si>
  <si>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</si>
  <si>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</si>
  <si>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</si>
  <si>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</si>
  <si>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</si>
  <si>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</si>
  <si>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</si>
  <si>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</si>
  <si>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</si>
  <si>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</si>
  <si>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</si>
  <si>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</si>
  <si>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</si>
  <si>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</si>
  <si>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</si>
  <si>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</si>
  <si>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</si>
  <si>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</si>
  <si>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</si>
  <si>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</si>
  <si>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</si>
  <si>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</si>
  <si>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</si>
  <si>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</si>
  <si>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</si>
  <si>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</si>
  <si>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</si>
  <si>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</si>
  <si>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</si>
  <si>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</si>
  <si>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</si>
  <si>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</si>
  <si>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</si>
  <si>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</si>
  <si>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</si>
  <si>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</si>
  <si>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</si>
  <si>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</si>
  <si>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</si>
  <si>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</si>
  <si>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</si>
  <si>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</si>
  <si>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</si>
  <si>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</si>
  <si>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</si>
  <si>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</si>
  <si>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</si>
  <si>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</si>
  <si>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</si>
  <si>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</si>
  <si>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</si>
  <si>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</si>
  <si>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</si>
  <si>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</si>
  <si>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</si>
  <si>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</si>
  <si>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12620 Muuseumi- ja raamatukoguhooned12621 Muuseum, kunstigalerii 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</si>
  <si>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</si>
  <si>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</si>
  <si>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</si>
  <si>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</si>
  <si>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</si>
  <si>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</si>
  <si>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</si>
  <si>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</si>
  <si>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</si>
  <si>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</si>
  <si>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</si>
  <si>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</si>
  <si>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</si>
  <si>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</si>
  <si>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</si>
  <si>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</si>
  <si>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</si>
  <si>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</si>
  <si>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</si>
  <si>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</si>
  <si>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</si>
  <si>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</si>
  <si>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</si>
  <si>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</si>
  <si>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</si>
  <si>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</si>
  <si>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</si>
  <si>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</si>
  <si>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</si>
  <si>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</si>
  <si>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</si>
  <si>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</si>
  <si>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</si>
  <si>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</si>
  <si>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</si>
  <si>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</si>
  <si>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</si>
  <si>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</si>
  <si>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</si>
  <si>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</si>
  <si>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</si>
  <si>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</si>
  <si>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</si>
  <si>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</si>
  <si>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</si>
  <si>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</si>
  <si>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</si>
  <si>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</si>
  <si>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</si>
  <si>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</si>
  <si>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</si>
  <si>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</si>
  <si>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</si>
  <si>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</si>
  <si>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</si>
  <si>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</si>
  <si>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</si>
  <si>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</si>
  <si>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</si>
  <si>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</si>
  <si>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</si>
  <si>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</si>
  <si>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</si>
  <si>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</si>
  <si>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</si>
  <si>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</si>
  <si>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</si>
  <si>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</si>
  <si>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</si>
  <si>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</si>
  <si>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</si>
  <si>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</si>
  <si>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</si>
  <si>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</si>
  <si>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</si>
  <si>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</si>
  <si>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</si>
  <si>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</si>
  <si>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</si>
  <si>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</si>
  <si>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</si>
  <si>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</si>
  <si>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</si>
  <si>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</si>
  <si>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</si>
  <si>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</si>
  <si>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</si>
  <si>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</si>
  <si>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</si>
  <si>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</si>
  <si>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</si>
  <si>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</si>
  <si>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</si>
  <si>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</si>
  <si>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</si>
  <si>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</si>
  <si>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</si>
  <si>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</si>
  <si>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</si>
  <si>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</si>
  <si>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</si>
  <si>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</si>
  <si>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</si>
  <si>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</si>
  <si>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</si>
  <si>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</si>
  <si>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</si>
  <si>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</si>
  <si>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</si>
  <si>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</si>
  <si>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</si>
  <si>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</si>
  <si>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</si>
  <si>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</si>
  <si>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</si>
  <si>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</si>
  <si>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</si>
  <si>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</si>
  <si>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</si>
  <si>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</si>
  <si>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</si>
  <si>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</si>
  <si>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</si>
  <si>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</si>
  <si>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</si>
  <si>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</si>
  <si>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</si>
  <si>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</si>
  <si>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</si>
  <si>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</si>
  <si>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</si>
  <si>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</si>
  <si>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</si>
  <si>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</si>
  <si>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</si>
  <si>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</si>
  <si>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</si>
  <si>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</si>
  <si>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</si>
  <si>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</si>
  <si>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</si>
  <si>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</si>
  <si>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</si>
  <si>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</si>
  <si>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</si>
  <si>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</si>
  <si>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</si>
  <si>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</si>
  <si>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</si>
  <si>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</si>
  <si>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</si>
  <si>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</si>
  <si>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</si>
  <si>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</si>
  <si>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</si>
  <si>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</si>
  <si>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</si>
  <si>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</si>
  <si>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</si>
  <si>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</si>
  <si>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</si>
  <si>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</si>
  <si>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</si>
  <si>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</si>
  <si>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</si>
  <si>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</si>
  <si>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</si>
  <si>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</si>
  <si>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</si>
  <si>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</si>
  <si>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</si>
  <si>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</si>
  <si>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</si>
  <si>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</si>
  <si>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</si>
  <si>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</si>
  <si>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</si>
  <si>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</si>
  <si>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</si>
  <si>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</si>
  <si>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</si>
  <si>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</si>
  <si>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</si>
  <si>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</si>
  <si>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</si>
  <si>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</si>
  <si>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</si>
  <si>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</si>
  <si>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</si>
  <si>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</si>
  <si>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</si>
  <si>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</si>
  <si>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</si>
  <si>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</si>
  <si>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</si>
  <si>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</si>
  <si>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</si>
  <si>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</si>
  <si>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</si>
  <si>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</si>
  <si>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</si>
  <si>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</si>
  <si>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</si>
  <si>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</si>
  <si>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</si>
  <si>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</si>
  <si>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</si>
  <si>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</si>
  <si>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</si>
  <si>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</si>
  <si>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</si>
  <si>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</si>
  <si>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</si>
  <si>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</si>
  <si>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</si>
  <si>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</si>
  <si>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</si>
  <si>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</si>
  <si>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Plekkprofiil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</si>
  <si>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</si>
  <si>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</si>
  <si>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</si>
  <si>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</si>
  <si>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</si>
  <si>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</si>
  <si>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</si>
  <si>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</si>
  <si>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</si>
  <si>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</si>
  <si>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</si>
  <si>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</si>
  <si>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</si>
  <si>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</si>
  <si>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</si>
  <si>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</si>
  <si>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</si>
  <si>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</si>
  <si>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</si>
  <si>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</si>
  <si>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</si>
  <si>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</si>
  <si>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</si>
  <si>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Muutuse selgitus</t>
  </si>
  <si>
    <t>Elektripaigaldis</t>
  </si>
  <si>
    <t>VÄLISRAJATISED</t>
  </si>
  <si>
    <t>Ettevalmistus ja lammutus</t>
  </si>
  <si>
    <t>Ettevalmistus ja raadamine</t>
  </si>
  <si>
    <t>Hoonete ja rajatiste kaitse</t>
  </si>
  <si>
    <t>Taimestiku kaitse</t>
  </si>
  <si>
    <t>Tarbepuidu kogumine</t>
  </si>
  <si>
    <t>Likvideeritavate puude kompensatsioon</t>
  </si>
  <si>
    <t>Hoonete ja rajatiste lammutamine</t>
  </si>
  <si>
    <t>Raadamis- ja lammutusjäätmete vedu ja utiliseerimine</t>
  </si>
  <si>
    <t>Hoonealune süvend</t>
  </si>
  <si>
    <t>Pinnase koorimine</t>
  </si>
  <si>
    <t>Kaeved</t>
  </si>
  <si>
    <t>Täited</t>
  </si>
  <si>
    <t>Pinnase vedu</t>
  </si>
  <si>
    <t>Lõhkamine</t>
  </si>
  <si>
    <t>Lõhatud pinnase äravedu</t>
  </si>
  <si>
    <t>Hoonevälised ehitised</t>
  </si>
  <si>
    <t>Estakaadid, kaldteed ja pandused</t>
  </si>
  <si>
    <t>Tugimüürid ja piirded</t>
  </si>
  <si>
    <t>Välistrepid</t>
  </si>
  <si>
    <t>Varikatused</t>
  </si>
  <si>
    <t>Kanalid, kaevud, basseinid, mahutid</t>
  </si>
  <si>
    <t>Laoplatsid, parklad ja nende ehitised</t>
  </si>
  <si>
    <t>Tunnelid</t>
  </si>
  <si>
    <t>Rööbasteed</t>
  </si>
  <si>
    <t>Välisvõrgud</t>
  </si>
  <si>
    <t>Drenaaž ja truubid</t>
  </si>
  <si>
    <t>Väliskanalisatsioon</t>
  </si>
  <si>
    <t>Välisvalgustus</t>
  </si>
  <si>
    <t>Veetorustik</t>
  </si>
  <si>
    <t>Gaasitorustik</t>
  </si>
  <si>
    <t>Küttetorustik</t>
  </si>
  <si>
    <t>Kaabelliinid</t>
  </si>
  <si>
    <t>Sideliinid</t>
  </si>
  <si>
    <t>Kaeved maa-alal</t>
  </si>
  <si>
    <t>Mulded</t>
  </si>
  <si>
    <t>Täide</t>
  </si>
  <si>
    <t>Maa-ala pinnakatted</t>
  </si>
  <si>
    <t>Haljastus</t>
  </si>
  <si>
    <t>Teede ja platside alused</t>
  </si>
  <si>
    <t>Teede ja platside katted</t>
  </si>
  <si>
    <t>Kivi- ja plaatkatted</t>
  </si>
  <si>
    <t>Äärekivid ja sadeveerennid</t>
  </si>
  <si>
    <t>Nõlvakatted</t>
  </si>
  <si>
    <t>Looduslike alade korrastamine</t>
  </si>
  <si>
    <t>Väikeehitised maa-alal</t>
  </si>
  <si>
    <t>Piirded</t>
  </si>
  <si>
    <t>Hoone juurde kuuluv välisvarustus</t>
  </si>
  <si>
    <t>Spordi- ja mänguvarustus</t>
  </si>
  <si>
    <t>Jäätmehooldusvarustus</t>
  </si>
  <si>
    <t>Liiklusalade varustus</t>
  </si>
  <si>
    <t>ALUSED JA VUNDAMENDID</t>
  </si>
  <si>
    <t>Rostvärgid ja taldmikud</t>
  </si>
  <si>
    <t>Liiv- ja killustikalused</t>
  </si>
  <si>
    <t>Betoontarindid</t>
  </si>
  <si>
    <t>Metalltarindid</t>
  </si>
  <si>
    <t>Müüritis</t>
  </si>
  <si>
    <t>Elemendid</t>
  </si>
  <si>
    <t>Sooja- ja hüdroisolatsioon</t>
  </si>
  <si>
    <t>Vundamendid</t>
  </si>
  <si>
    <t>Vundamentide liiv- ja killustikalused</t>
  </si>
  <si>
    <t>Monoliitsest r/b-st alusmüürid, soklid, vundamenditalad</t>
  </si>
  <si>
    <t>Metalltarindid alusmüüritistes, soklites ja vundamenditalades</t>
  </si>
  <si>
    <t>Alusmüüritised, soklid- ja vundamenditalad</t>
  </si>
  <si>
    <t>Elementidest alusmüürid, soklid, vundamenditalad</t>
  </si>
  <si>
    <t>Alustarindite sooja- ja hüdroisolatsioon</t>
  </si>
  <si>
    <t xml:space="preserve">Aluspõrandad </t>
  </si>
  <si>
    <t>Aluspõrandate elemendid</t>
  </si>
  <si>
    <t>Aluspõrandate puittarindid</t>
  </si>
  <si>
    <t>Vuugid</t>
  </si>
  <si>
    <t>Vaiad ja tugevdustarindid</t>
  </si>
  <si>
    <t>Kaevikute toestus</t>
  </si>
  <si>
    <t>Ehitusaegne veetõrje</t>
  </si>
  <si>
    <t>Rammvaiad</t>
  </si>
  <si>
    <t>Koht- ja puurvaiad</t>
  </si>
  <si>
    <t>Pinnaseankrud ja injekteerimine</t>
  </si>
  <si>
    <t>Pinnase tugevdamine</t>
  </si>
  <si>
    <t>Vundamentide tugevdustarindid ja toed</t>
  </si>
  <si>
    <t>Eritarindid</t>
  </si>
  <si>
    <t>KANDETARINDID</t>
  </si>
  <si>
    <t>Metallkarkass</t>
  </si>
  <si>
    <t>Metalltarindite pinnatöötlus</t>
  </si>
  <si>
    <t>Katuse profiilplekk</t>
  </si>
  <si>
    <t>Kandvad ja välisseinad</t>
  </si>
  <si>
    <t>Monoliitsest betoonist tarindid</t>
  </si>
  <si>
    <t>Monteeritavast betoonist tarindid</t>
  </si>
  <si>
    <t>Müüritised</t>
  </si>
  <si>
    <t>Seinte elemendid</t>
  </si>
  <si>
    <t>Seinte puittarindid</t>
  </si>
  <si>
    <t>Sooja-, heli- ja hüdroisolatsioon</t>
  </si>
  <si>
    <t>Seinte fassaadikatted</t>
  </si>
  <si>
    <t>Vahe- ja katuslaed</t>
  </si>
  <si>
    <t>Lagede elemendid</t>
  </si>
  <si>
    <t>Puittarindid</t>
  </si>
  <si>
    <t>Trepielemendid</t>
  </si>
  <si>
    <t>Treppide elemendid</t>
  </si>
  <si>
    <t>Ruumelemendid</t>
  </si>
  <si>
    <t>FASSAADIELEMENDID JA KATUSED</t>
  </si>
  <si>
    <t>Klaasfassaadid, vitriinid ja eriaknad</t>
  </si>
  <si>
    <t>Klaasfassaadid</t>
  </si>
  <si>
    <t>Alumiiniumfassaadid</t>
  </si>
  <si>
    <t>Terasfassaadid</t>
  </si>
  <si>
    <t>Klaasplokist aknad</t>
  </si>
  <si>
    <t>Suitsuluugid, katusaknad</t>
  </si>
  <si>
    <t>Puidust eriaknad</t>
  </si>
  <si>
    <t>PVC eriaknad</t>
  </si>
  <si>
    <t>Aknad</t>
  </si>
  <si>
    <t>Aknalauad</t>
  </si>
  <si>
    <t>Alumiiniumaknad</t>
  </si>
  <si>
    <t>Terasaknad</t>
  </si>
  <si>
    <t>Puit- ja puitalumiiniumaknad</t>
  </si>
  <si>
    <t>PVC aknad</t>
  </si>
  <si>
    <t>Välisuksed ja väravad</t>
  </si>
  <si>
    <t>Lukustus ja varustus</t>
  </si>
  <si>
    <t>Alumiiniumuksed ja -väravad</t>
  </si>
  <si>
    <t>Terasuksed ja -väravad</t>
  </si>
  <si>
    <t>Täisklaasuksed</t>
  </si>
  <si>
    <t>Puituksed ja -väravad</t>
  </si>
  <si>
    <t>PVC uksed</t>
  </si>
  <si>
    <t>Rõdud ja terrassid</t>
  </si>
  <si>
    <t>Pinnakatted</t>
  </si>
  <si>
    <t>Üksikelemendid</t>
  </si>
  <si>
    <t>Piirded ja käiguteed</t>
  </si>
  <si>
    <t>Hooldusplatvormid, sillad, käiguteed</t>
  </si>
  <si>
    <t>Klaasist piirded</t>
  </si>
  <si>
    <t>Metallist piirded</t>
  </si>
  <si>
    <t>Elementtrepid</t>
  </si>
  <si>
    <t>Puidust piirded</t>
  </si>
  <si>
    <t>Katusetarindid</t>
  </si>
  <si>
    <t>Tasanduskihid</t>
  </si>
  <si>
    <t>Katusekatted</t>
  </si>
  <si>
    <t>RUUMITARINDID JA PINNAKATTED</t>
  </si>
  <si>
    <t>Vaheseinad</t>
  </si>
  <si>
    <t>Värvkatted</t>
  </si>
  <si>
    <t>Klaasvaheseinad</t>
  </si>
  <si>
    <t>Metallvaheseinad</t>
  </si>
  <si>
    <t>Laotud vaheseinad</t>
  </si>
  <si>
    <t>Elementvaheseinad</t>
  </si>
  <si>
    <t>Puit- ja kipsplaatvaheseinad</t>
  </si>
  <si>
    <t>PVC vaheseinad</t>
  </si>
  <si>
    <t>Siseaknad</t>
  </si>
  <si>
    <t>Siseuksed</t>
  </si>
  <si>
    <t>Alumiiniumuksed</t>
  </si>
  <si>
    <t>Terasuksed</t>
  </si>
  <si>
    <t>Klaasuksed</t>
  </si>
  <si>
    <t>Puituksed</t>
  </si>
  <si>
    <t>Siseseinte pinnakatted</t>
  </si>
  <si>
    <t>Betoonist elemendid</t>
  </si>
  <si>
    <t>Metall ja plekk-katted</t>
  </si>
  <si>
    <t>Krohv- ja tasandus</t>
  </si>
  <si>
    <t>Plaatkatted</t>
  </si>
  <si>
    <t>Puitvooderdus</t>
  </si>
  <si>
    <t>Looduskivivooder</t>
  </si>
  <si>
    <t>Lageda pinnakatted</t>
  </si>
  <si>
    <t>Betoonlagede tasandus</t>
  </si>
  <si>
    <t>Lagede metall- ja plekk-katted, ripplaed</t>
  </si>
  <si>
    <t>Lagede krohv- ja tasandus</t>
  </si>
  <si>
    <t>Puidust laed, kipsplaatlaed</t>
  </si>
  <si>
    <t>Lagede sooja-, heli- ja hüdroisolatsioon</t>
  </si>
  <si>
    <t>Treppide pinnakatted</t>
  </si>
  <si>
    <t>Astmete tasandus</t>
  </si>
  <si>
    <t>Astmete epokatted ja pinnakõvendid</t>
  </si>
  <si>
    <t>Astmete plaatkatted</t>
  </si>
  <si>
    <t>Trepiliistud</t>
  </si>
  <si>
    <t>Astmete puitkatted</t>
  </si>
  <si>
    <t>Astmete rullkatted</t>
  </si>
  <si>
    <t>Põrandad ja põrandakatted</t>
  </si>
  <si>
    <t>Põrandatasandus</t>
  </si>
  <si>
    <t>Epokatted ja pinnakõvendid</t>
  </si>
  <si>
    <t>Põranda katteplaadid, restid, vuugid jm</t>
  </si>
  <si>
    <t>Plaatpõrandad</t>
  </si>
  <si>
    <t>Puitpõrandad</t>
  </si>
  <si>
    <t>Rullmaterjalist põrandakatted, vaibad</t>
  </si>
  <si>
    <t>Eriruumide pinnakatted</t>
  </si>
  <si>
    <t>SISUSTUS, INVENTAR, SEADMED</t>
  </si>
  <si>
    <t xml:space="preserve">Sisustus ja mööbel </t>
  </si>
  <si>
    <t>Inventar</t>
  </si>
  <si>
    <t>Seadmed ja masinad</t>
  </si>
  <si>
    <t>Eriseadmete komplektid</t>
  </si>
  <si>
    <t>Jaotus- ja erivaheseinad</t>
  </si>
  <si>
    <t>WC vaheseinad</t>
  </si>
  <si>
    <t>Metallist erivaheseinad</t>
  </si>
  <si>
    <t>Moodulvaheseinad</t>
  </si>
  <si>
    <t>Puidust erivaheseinad</t>
  </si>
  <si>
    <t>PVC erivaheseinad</t>
  </si>
  <si>
    <t>Tõste- ja teisaldusseadmed</t>
  </si>
  <si>
    <t>Liftid</t>
  </si>
  <si>
    <t>Eskalaatorid, rambid</t>
  </si>
  <si>
    <t>Laadimissillad, tõstukid</t>
  </si>
  <si>
    <t>Lõõrid, korstnad ja küttekolded</t>
  </si>
  <si>
    <t>TEHNOSÜSTEEMID</t>
  </si>
  <si>
    <t>Veevarustus ja kanalisatsioon</t>
  </si>
  <si>
    <t>Veevarustus</t>
  </si>
  <si>
    <t>Kanalisatsioon</t>
  </si>
  <si>
    <t>Sanitaartehnika seadmed</t>
  </si>
  <si>
    <t>Küte, ventilatsioon ja jahutus</t>
  </si>
  <si>
    <t>Küttetorustikud</t>
  </si>
  <si>
    <t>Küttekehad</t>
  </si>
  <si>
    <t>Katlamajad, soojasõlmed, boilerid</t>
  </si>
  <si>
    <t>Ventilatsiooniseadmed</t>
  </si>
  <si>
    <t>Ventilatsioonitorustikud</t>
  </si>
  <si>
    <t>Jahutusseadmed</t>
  </si>
  <si>
    <t>Jahutustorustikud</t>
  </si>
  <si>
    <t>Tuletõrjevarustus</t>
  </si>
  <si>
    <t>Sprinkleri torustikud ja armatuur</t>
  </si>
  <si>
    <t>Sprinklerseadmed</t>
  </si>
  <si>
    <t>Tuletõrjeveevarustuse torustikud</t>
  </si>
  <si>
    <t>Tulekustutusseadmed</t>
  </si>
  <si>
    <t>Gaaskustutussüsteemid</t>
  </si>
  <si>
    <t>Tugevvoolupaigaldis</t>
  </si>
  <si>
    <t>Elektri peajaotussüsteemid</t>
  </si>
  <si>
    <t>Kaabliteed</t>
  </si>
  <si>
    <t>Kaabeldus</t>
  </si>
  <si>
    <t>Valgustussüsteemid</t>
  </si>
  <si>
    <t>Elektriküte, installatsioonimaterjalid</t>
  </si>
  <si>
    <t>Varutoiteseadmed</t>
  </si>
  <si>
    <t>Nõrkvoolupaigaldis ja automaatika</t>
  </si>
  <si>
    <t>Hooneautomaatika</t>
  </si>
  <si>
    <t>Tootmisseadmete automaatika</t>
  </si>
  <si>
    <t>Andmevõrgud, telefoni- ja infoedastussüsteemid</t>
  </si>
  <si>
    <t>Turvasüsteemid</t>
  </si>
  <si>
    <t>EHITUSPLATSI KORRALDUSKULUD</t>
  </si>
  <si>
    <t>Ajutised ehitised ehitusplatsil</t>
  </si>
  <si>
    <t>Soojakud ja olmeruumid</t>
  </si>
  <si>
    <t>Teed ja laod</t>
  </si>
  <si>
    <t>Kraanateed</t>
  </si>
  <si>
    <t>Seadmeplatsid ja töökohad</t>
  </si>
  <si>
    <t>Piirded ja reklaamtahvlid</t>
  </si>
  <si>
    <t>Ehitiste kaitse</t>
  </si>
  <si>
    <t>Tööohutusmeetmed</t>
  </si>
  <si>
    <t>Tellingud, lavad ja tõstukid</t>
  </si>
  <si>
    <t>Ajutised tehnosüsteemid</t>
  </si>
  <si>
    <t>Vesi ja kanalisatsioon</t>
  </si>
  <si>
    <t>Valgustus</t>
  </si>
  <si>
    <t>Side ja infosüsteemid</t>
  </si>
  <si>
    <t>Ajutine küte</t>
  </si>
  <si>
    <t>Masinad ja seadmed</t>
  </si>
  <si>
    <t>Betooni- ja segusõlmed</t>
  </si>
  <si>
    <t>Mobiilkraanad</t>
  </si>
  <si>
    <t>Tornkraanad</t>
  </si>
  <si>
    <t>Ehitusliftid</t>
  </si>
  <si>
    <t>Betoonipumbad</t>
  </si>
  <si>
    <t>Tööriistad ja instrumendid</t>
  </si>
  <si>
    <t>Abimaterjalid</t>
  </si>
  <si>
    <t>Energiakulu</t>
  </si>
  <si>
    <t>Elektrikulu</t>
  </si>
  <si>
    <t>Veekulu</t>
  </si>
  <si>
    <t>Gaasikulu</t>
  </si>
  <si>
    <t>Kütteõlikulu</t>
  </si>
  <si>
    <t>Kaugküte</t>
  </si>
  <si>
    <t>Veod</t>
  </si>
  <si>
    <t>Materjalide vedu</t>
  </si>
  <si>
    <t>Seadmete ja masinate vedu</t>
  </si>
  <si>
    <t>Töötajate vedu</t>
  </si>
  <si>
    <t>Jäätmekäitlus</t>
  </si>
  <si>
    <t>EHITUSPLATSI ÜLDKULUD</t>
  </si>
  <si>
    <t>Juhtimiskulud</t>
  </si>
  <si>
    <t>ITP palgad</t>
  </si>
  <si>
    <t>Kontori ülalpidamiskulud</t>
  </si>
  <si>
    <t>Abitööliste palgad</t>
  </si>
  <si>
    <t>Proovide võtmine ja katsetamine</t>
  </si>
  <si>
    <t>Valve</t>
  </si>
  <si>
    <t>Esinduskulud</t>
  </si>
  <si>
    <t>Koolitus</t>
  </si>
  <si>
    <t>Kulud abistavatele tegevustele</t>
  </si>
  <si>
    <t>Mõõtmine</t>
  </si>
  <si>
    <t>Parandus- ja remonditööd</t>
  </si>
  <si>
    <t>Ruumide korrashoid</t>
  </si>
  <si>
    <t>Ehitusplatsi korrashoid</t>
  </si>
  <si>
    <t>Lõplik koristamine</t>
  </si>
  <si>
    <t>Erikulud seoses tegevusega välisriikides</t>
  </si>
  <si>
    <t>Talvised lisakulud</t>
  </si>
  <si>
    <t>Lume- ja jääkoristus</t>
  </si>
  <si>
    <t>Ajutine täiendav soojaisolatsioon</t>
  </si>
  <si>
    <t>Hoonete kütmine ja kuivatamine</t>
  </si>
  <si>
    <t>Ehitise tarindite soojendamine</t>
  </si>
  <si>
    <t>Lepingu erikulud</t>
  </si>
  <si>
    <t>Ehitustööde kindlustus</t>
  </si>
  <si>
    <t>Ehitusaegsed rahastamiskulud</t>
  </si>
  <si>
    <t>Garantiiaja tagatis, -kindlustus</t>
  </si>
  <si>
    <t>Garantiiaja parandustööd</t>
  </si>
  <si>
    <t>Ehitusplatsi rent</t>
  </si>
  <si>
    <t>Akteeritud 
kokku (EUR)</t>
  </si>
  <si>
    <t>Eelarve jääk
(EUR)</t>
  </si>
  <si>
    <t>+,-
(EUR)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</si>
  <si>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</si>
  <si>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</si>
  <si>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</si>
  <si>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</si>
  <si>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</si>
  <si>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</si>
  <si>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</si>
  <si>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</si>
  <si>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Kulud + KM (EUR):</t>
  </si>
  <si>
    <t>Taotleja:</t>
  </si>
  <si>
    <t>(Esitatud hinnapakkumus on investeeringuobjekti ehitamise aluseks olev eelarve)</t>
  </si>
  <si>
    <t>Taotleja reg. kood::</t>
  </si>
  <si>
    <t>?</t>
  </si>
  <si>
    <t>Investeeringutoetuse viitenumber</t>
  </si>
  <si>
    <t>Tagasi</t>
  </si>
  <si>
    <t xml:space="preserve">Tagasi </t>
  </si>
  <si>
    <t>Piksekaitse ja maandus</t>
  </si>
  <si>
    <t>Käibemaks (20%):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</si>
  <si>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</si>
  <si>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>Loomagrupp 1</t>
  </si>
  <si>
    <t>Loomakohtade 
arv (tk)</t>
  </si>
  <si>
    <t>Loomagrupi jaoks 
planeeritud ala (m2)</t>
  </si>
  <si>
    <t xml:space="preserve">Kulud kokku (EUR): </t>
  </si>
  <si>
    <t>Ühiku maksumus
 (EUR)</t>
  </si>
  <si>
    <t>Maksumus  
(EUR)</t>
  </si>
  <si>
    <t>Nuumveised</t>
  </si>
  <si>
    <t>Lihaveised</t>
  </si>
  <si>
    <t>Võõrdepõrsad</t>
  </si>
  <si>
    <t>Muud loetlemata loomad</t>
  </si>
  <si>
    <t>Muu põllumajanduslik ehitis</t>
  </si>
  <si>
    <t>EHITUSTEGEVUSE KULUD</t>
  </si>
  <si>
    <t>EHITUSTEGEVUSE KULUDE VORMI TÄITMISE JUHEND</t>
  </si>
  <si>
    <t xml:space="preserve">Ehitustegevuse kulude vorm tuleb PRIA-le esitada elektroonselt Microsoft Excel tarkvaraga töödeldavas vormingus. Andmete esitamine mõnes teises formaadis (*.pdf, *.doc, jne) ei ole lubatud. </t>
  </si>
  <si>
    <t>Kui maksetaotlus hõlmab endas mitut tööde üleandmis-vastuvõtmise akti siis tuleb kulud ühte veergu (vastavalt siis kulud 1... kulud 8) summeerida. Iga järgneva maksetaotlusega täiendab taotleja järgnevate aktidega sama vormi. (Joonis nr 2)</t>
  </si>
  <si>
    <t>Joonis nr 3 Ehitustegevuse kulud vorm - kontroll + muudatused</t>
  </si>
  <si>
    <t>Joonis nr 2 Ehitustegevuse kulud vorm - kulude deklareerimine</t>
  </si>
  <si>
    <t>Joonis nr 1 Ehitustegevuse kulud vorm - eelarve osa</t>
  </si>
  <si>
    <t>Sooja-ja hüdroisolatsioon</t>
  </si>
  <si>
    <t>Ehitustegevuse kulude vormil tuleb märkida taotleja ja investeeringuobjekti andmed (Joonis nr 1). Lisaks taotleja ja investeeringuobjekti andmetele tuleb pakkumuse vormilt üle kanda ehitustegevuse eelarve.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</si>
</sst>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0"/>
      <color indexed="8"/>
      <name val="Arial"/>
      <family val="2"/>
    </font>
    <font>
      <sz val="11"/>
      <color indexed="8"/>
      <name val="Roboto Condensed Light"/>
      <family val="0"/>
    </font>
    <font>
      <sz val="12"/>
      <color indexed="8"/>
      <name val="Times New Roman"/>
      <family val="1"/>
    </font>
    <font>
      <sz val="11"/>
      <color indexed="10"/>
      <name val="Roboto Condensed Light"/>
      <family val="0"/>
    </font>
    <font>
      <b/>
      <sz val="11"/>
      <color indexed="8"/>
      <name val="Roboto Condensed"/>
      <family val="0"/>
    </font>
    <font>
      <sz val="11"/>
      <color indexed="8"/>
      <name val="Roboto Condensed"/>
      <family val="0"/>
    </font>
    <font>
      <sz val="11"/>
      <color indexed="9"/>
      <name val="Roboto Condensed"/>
      <family val="0"/>
    </font>
    <font>
      <b/>
      <sz val="11"/>
      <color indexed="10"/>
      <name val="Roboto Condensed"/>
      <family val="0"/>
    </font>
    <font>
      <sz val="11"/>
      <color indexed="10"/>
      <name val="Roboto Condensed"/>
      <family val="0"/>
    </font>
    <font>
      <b/>
      <sz val="11"/>
      <color indexed="9"/>
      <name val="Arial"/>
      <family val="2"/>
    </font>
    <font>
      <b/>
      <sz val="11"/>
      <color indexed="9"/>
      <name val="Roboto Condensed"/>
      <family val="0"/>
    </font>
    <font>
      <b/>
      <sz val="11"/>
      <color indexed="8"/>
      <name val="Roboto Condensed 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justify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5" fillId="0" borderId="0" xfId="53" applyAlignment="1">
      <alignment horizontal="center" vertical="center"/>
    </xf>
    <xf numFmtId="172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2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172" fontId="9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1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4" fillId="34" borderId="10" xfId="53" applyFont="1" applyFill="1" applyBorder="1" applyAlignment="1" applyProtection="1">
      <alignment horizontal="center" vertical="center"/>
      <protection locked="0"/>
    </xf>
    <xf numFmtId="0" fontId="14" fillId="34" borderId="0" xfId="53" applyFont="1" applyFill="1" applyBorder="1" applyAlignment="1" applyProtection="1">
      <alignment horizontal="center" vertical="center"/>
      <protection locked="0"/>
    </xf>
    <xf numFmtId="0" fontId="13" fillId="34" borderId="0" xfId="53" applyFont="1" applyFill="1" applyBorder="1" applyAlignment="1" applyProtection="1">
      <alignment horizontal="center" vertical="center"/>
      <protection locked="0"/>
    </xf>
    <xf numFmtId="0" fontId="8" fillId="16" borderId="10" xfId="0" applyFont="1" applyFill="1" applyBorder="1" applyAlignment="1" applyProtection="1">
      <alignment horizontal="center" vertical="center" wrapText="1"/>
      <protection hidden="1"/>
    </xf>
    <xf numFmtId="0" fontId="8" fillId="16" borderId="10" xfId="0" applyFont="1" applyFill="1" applyBorder="1" applyAlignment="1" applyProtection="1">
      <alignment horizontal="center" vertical="center"/>
      <protection hidden="1"/>
    </xf>
    <xf numFmtId="2" fontId="8" fillId="16" borderId="10" xfId="0" applyNumberFormat="1" applyFont="1" applyFill="1" applyBorder="1" applyAlignment="1" applyProtection="1">
      <alignment horizontal="center" vertical="center" wrapText="1"/>
      <protection hidden="1"/>
    </xf>
    <xf numFmtId="2" fontId="8" fillId="16" borderId="10" xfId="0" applyNumberFormat="1" applyFont="1" applyFill="1" applyBorder="1" applyAlignment="1" applyProtection="1" quotePrefix="1">
      <alignment horizontal="center" vertical="center" wrapText="1"/>
      <protection hidden="1"/>
    </xf>
    <xf numFmtId="10" fontId="8" fillId="16" borderId="10" xfId="0" applyNumberFormat="1" applyFont="1" applyFill="1" applyBorder="1" applyAlignment="1" applyProtection="1">
      <alignment horizontal="center" vertical="center"/>
      <protection hidden="1"/>
    </xf>
    <xf numFmtId="2" fontId="8" fillId="16" borderId="12" xfId="0" applyNumberFormat="1" applyFont="1" applyFill="1" applyBorder="1" applyAlignment="1" applyProtection="1">
      <alignment horizontal="center" vertical="center" wrapText="1"/>
      <protection hidden="1"/>
    </xf>
    <xf numFmtId="2" fontId="8" fillId="16" borderId="12" xfId="0" applyNumberFormat="1" applyFont="1" applyFill="1" applyBorder="1" applyAlignment="1" applyProtection="1" quotePrefix="1">
      <alignment horizontal="center" vertical="center" wrapText="1"/>
      <protection hidden="1"/>
    </xf>
    <xf numFmtId="0" fontId="8" fillId="16" borderId="12" xfId="0" applyFont="1" applyFill="1" applyBorder="1" applyAlignment="1" applyProtection="1">
      <alignment horizontal="center" vertical="center" wrapText="1"/>
      <protection hidden="1"/>
    </xf>
    <xf numFmtId="2" fontId="8" fillId="16" borderId="10" xfId="0" applyNumberFormat="1" applyFont="1" applyFill="1" applyBorder="1" applyAlignment="1" applyProtection="1">
      <alignment horizontal="center" vertical="center"/>
      <protection hidden="1"/>
    </xf>
    <xf numFmtId="10" fontId="8" fillId="16" borderId="10" xfId="0" applyNumberFormat="1" applyFont="1" applyFill="1" applyBorder="1" applyAlignment="1" applyProtection="1">
      <alignment horizontal="center" vertical="center"/>
      <protection hidden="1"/>
    </xf>
    <xf numFmtId="0" fontId="8" fillId="16" borderId="10" xfId="0" applyFont="1" applyFill="1" applyBorder="1" applyAlignment="1" applyProtection="1">
      <alignment horizontal="center" vertical="center"/>
      <protection locked="0"/>
    </xf>
    <xf numFmtId="0" fontId="8" fillId="16" borderId="10" xfId="0" applyFont="1" applyFill="1" applyBorder="1" applyAlignment="1" applyProtection="1">
      <alignment horizontal="center" vertical="center" wrapText="1"/>
      <protection hidden="1"/>
    </xf>
    <xf numFmtId="2" fontId="8" fillId="16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16" borderId="10" xfId="0" applyFont="1" applyFill="1" applyBorder="1" applyAlignment="1" applyProtection="1">
      <alignment vertical="center"/>
      <protection hidden="1"/>
    </xf>
    <xf numFmtId="0" fontId="9" fillId="16" borderId="10" xfId="0" applyFont="1" applyFill="1" applyBorder="1" applyAlignment="1" applyProtection="1">
      <alignment horizontal="center" vertical="center"/>
      <protection hidden="1"/>
    </xf>
    <xf numFmtId="0" fontId="2" fillId="16" borderId="10" xfId="0" applyFont="1" applyFill="1" applyBorder="1" applyAlignment="1" applyProtection="1">
      <alignment/>
      <protection hidden="1"/>
    </xf>
    <xf numFmtId="0" fontId="8" fillId="16" borderId="13" xfId="0" applyFont="1" applyFill="1" applyBorder="1" applyAlignment="1" applyProtection="1">
      <alignment horizontal="center" vertical="center"/>
      <protection hidden="1"/>
    </xf>
    <xf numFmtId="0" fontId="9" fillId="16" borderId="10" xfId="0" applyFont="1" applyFill="1" applyBorder="1" applyAlignment="1" applyProtection="1">
      <alignment/>
      <protection hidden="1"/>
    </xf>
    <xf numFmtId="0" fontId="9" fillId="16" borderId="10" xfId="0" applyFont="1" applyFill="1" applyBorder="1" applyAlignment="1" applyProtection="1">
      <alignment/>
      <protection hidden="1"/>
    </xf>
    <xf numFmtId="0" fontId="8" fillId="16" borderId="13" xfId="0" applyFont="1" applyFill="1" applyBorder="1" applyAlignment="1" applyProtection="1">
      <alignment horizontal="left" vertical="center"/>
      <protection hidden="1"/>
    </xf>
    <xf numFmtId="0" fontId="9" fillId="16" borderId="13" xfId="0" applyFont="1" applyFill="1" applyBorder="1" applyAlignment="1" applyProtection="1">
      <alignment horizontal="center" vertical="center"/>
      <protection hidden="1"/>
    </xf>
    <xf numFmtId="0" fontId="9" fillId="16" borderId="10" xfId="0" applyFont="1" applyFill="1" applyBorder="1" applyAlignment="1" applyProtection="1">
      <alignment vertical="center"/>
      <protection hidden="1"/>
    </xf>
    <xf numFmtId="0" fontId="3" fillId="16" borderId="13" xfId="0" applyFont="1" applyFill="1" applyBorder="1" applyAlignment="1" applyProtection="1">
      <alignment horizontal="center" vertical="center"/>
      <protection hidden="1"/>
    </xf>
    <xf numFmtId="0" fontId="3" fillId="16" borderId="13" xfId="0" applyFont="1" applyFill="1" applyBorder="1" applyAlignment="1" applyProtection="1">
      <alignment horizontal="left" vertical="center"/>
      <protection hidden="1"/>
    </xf>
    <xf numFmtId="2" fontId="2" fillId="16" borderId="10" xfId="0" applyNumberFormat="1" applyFont="1" applyFill="1" applyBorder="1" applyAlignment="1" applyProtection="1">
      <alignment horizontal="center" vertical="center"/>
      <protection hidden="1"/>
    </xf>
    <xf numFmtId="2" fontId="9" fillId="16" borderId="10" xfId="0" applyNumberFormat="1" applyFont="1" applyFill="1" applyBorder="1" applyAlignment="1" applyProtection="1">
      <alignment horizontal="center" vertical="center"/>
      <protection hidden="1"/>
    </xf>
    <xf numFmtId="2" fontId="9" fillId="16" borderId="10" xfId="0" applyNumberFormat="1" applyFont="1" applyFill="1" applyBorder="1" applyAlignment="1" applyProtection="1">
      <alignment horizontal="center" vertical="center"/>
      <protection hidden="1"/>
    </xf>
    <xf numFmtId="10" fontId="9" fillId="16" borderId="10" xfId="0" applyNumberFormat="1" applyFont="1" applyFill="1" applyBorder="1" applyAlignment="1" applyProtection="1">
      <alignment horizontal="center" vertical="center"/>
      <protection hidden="1"/>
    </xf>
    <xf numFmtId="9" fontId="8" fillId="16" borderId="10" xfId="0" applyNumberFormat="1" applyFont="1" applyFill="1" applyBorder="1" applyAlignment="1" applyProtection="1">
      <alignment horizontal="center" vertical="center"/>
      <protection hidden="1"/>
    </xf>
    <xf numFmtId="0" fontId="8" fillId="16" borderId="13" xfId="0" applyFont="1" applyFill="1" applyBorder="1" applyAlignment="1" applyProtection="1">
      <alignment horizontal="center" vertical="center"/>
      <protection locked="0"/>
    </xf>
    <xf numFmtId="0" fontId="8" fillId="16" borderId="10" xfId="0" applyFont="1" applyFill="1" applyBorder="1" applyAlignment="1" applyProtection="1">
      <alignment horizontal="center" vertical="center"/>
      <protection/>
    </xf>
    <xf numFmtId="0" fontId="8" fillId="16" borderId="1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2" fontId="8" fillId="16" borderId="10" xfId="0" applyNumberFormat="1" applyFont="1" applyFill="1" applyBorder="1" applyAlignment="1" applyProtection="1">
      <alignment horizontal="center" vertical="center"/>
      <protection hidden="1"/>
    </xf>
    <xf numFmtId="0" fontId="8" fillId="16" borderId="1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16" borderId="10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16" borderId="10" xfId="0" applyFont="1" applyFill="1" applyBorder="1" applyAlignment="1" applyProtection="1">
      <alignment horizontal="right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2" fontId="8" fillId="16" borderId="10" xfId="0" applyNumberFormat="1" applyFont="1" applyFill="1" applyBorder="1" applyAlignment="1" applyProtection="1">
      <alignment horizontal="center" vertical="center"/>
      <protection hidden="1"/>
    </xf>
    <xf numFmtId="0" fontId="8" fillId="16" borderId="10" xfId="0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16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justify" vertical="justify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819150</xdr:colOff>
      <xdr:row>0</xdr:row>
      <xdr:rowOff>0</xdr:rowOff>
    </xdr:from>
    <xdr:to>
      <xdr:col>22</xdr:col>
      <xdr:colOff>1152525</xdr:colOff>
      <xdr:row>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068800" y="0"/>
          <a:ext cx="29337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Kinnitatud Põllumajanduse Registrite 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ja Informatsiooni Ameti peadirektori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20. märtsi  2015  käskkirjaga nr  1-12/15/27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762000</xdr:colOff>
      <xdr:row>0</xdr:row>
      <xdr:rowOff>0</xdr:rowOff>
    </xdr:from>
    <xdr:to>
      <xdr:col>8</xdr:col>
      <xdr:colOff>171450</xdr:colOff>
      <xdr:row>0</xdr:row>
      <xdr:rowOff>800100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219700" y="0"/>
          <a:ext cx="28956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Kinnitatud Põllumajanduse Registrite 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ja Informatsiooni Ameti peadirektori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Roboto Condensed Light"/>
              <a:ea typeface="Roboto Condensed Light"/>
              <a:cs typeface="Roboto Condensed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20. märtsi  2015  käskkirjaga nr  1-12/15/27</a:t>
          </a:r>
        </a:p>
      </xdr:txBody>
    </xdr:sp>
    <xdr:clientData/>
  </xdr:twoCellAnchor>
  <xdr:twoCellAnchor editAs="oneCell">
    <xdr:from>
      <xdr:col>1</xdr:col>
      <xdr:colOff>200025</xdr:colOff>
      <xdr:row>9</xdr:row>
      <xdr:rowOff>171450</xdr:rowOff>
    </xdr:from>
    <xdr:to>
      <xdr:col>7</xdr:col>
      <xdr:colOff>142875</xdr:colOff>
      <xdr:row>16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3000375"/>
          <a:ext cx="6229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38100</xdr:rowOff>
    </xdr:from>
    <xdr:to>
      <xdr:col>6</xdr:col>
      <xdr:colOff>1266825</xdr:colOff>
      <xdr:row>30</xdr:row>
      <xdr:rowOff>28575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5591175"/>
          <a:ext cx="54483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34</xdr:row>
      <xdr:rowOff>47625</xdr:rowOff>
    </xdr:from>
    <xdr:to>
      <xdr:col>6</xdr:col>
      <xdr:colOff>571500</xdr:colOff>
      <xdr:row>44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19300" y="8401050"/>
          <a:ext cx="40576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W359"/>
  <sheetViews>
    <sheetView showGridLines="0" tabSelected="1" zoomScale="85" zoomScaleNormal="85" zoomScalePageLayoutView="0" workbookViewId="0" topLeftCell="A314">
      <selection activeCell="F336" sqref="F336"/>
    </sheetView>
  </sheetViews>
  <sheetFormatPr defaultColWidth="9.140625" defaultRowHeight="12.75"/>
  <cols>
    <col min="1" max="1" width="9.140625" style="15" customWidth="1"/>
    <col min="2" max="2" width="4.140625" style="15" bestFit="1" customWidth="1"/>
    <col min="3" max="3" width="53.57421875" style="15" bestFit="1" customWidth="1"/>
    <col min="4" max="5" width="11.7109375" style="15" customWidth="1"/>
    <col min="6" max="6" width="18.7109375" style="15" bestFit="1" customWidth="1"/>
    <col min="7" max="7" width="18.7109375" style="15" customWidth="1"/>
    <col min="8" max="8" width="0.85546875" style="16" customWidth="1"/>
    <col min="9" max="9" width="4.57421875" style="17" customWidth="1"/>
    <col min="10" max="17" width="11.7109375" style="18" customWidth="1"/>
    <col min="18" max="18" width="4.140625" style="19" customWidth="1"/>
    <col min="19" max="19" width="12.7109375" style="18" customWidth="1"/>
    <col min="20" max="20" width="13.57421875" style="20" bestFit="1" customWidth="1"/>
    <col min="21" max="22" width="12.7109375" style="20" customWidth="1"/>
    <col min="23" max="23" width="17.421875" style="18" bestFit="1" customWidth="1"/>
    <col min="24" max="16384" width="9.140625" style="15" customWidth="1"/>
  </cols>
  <sheetData>
    <row r="1" ht="14.25"/>
    <row r="2" ht="14.25">
      <c r="A2" s="14" t="str">
        <f ca="1">(MID(CELL("filename"),FIND("[",CELL("filename"))+1,(FIND("]",CELL("filename"))+1)-FIND("[",CELL("filename"))-6))</f>
        <v>13042016_EHKU_mitmekesistamine</v>
      </c>
    </row>
    <row r="3" ht="14.25"/>
    <row r="4" ht="14.25"/>
    <row r="7" spans="2:8" ht="16.5">
      <c r="B7" s="117" t="s">
        <v>693</v>
      </c>
      <c r="C7" s="117"/>
      <c r="D7" s="117"/>
      <c r="E7" s="117"/>
      <c r="F7" s="117"/>
      <c r="G7" s="117"/>
      <c r="H7" s="21"/>
    </row>
    <row r="8" spans="1:8" ht="16.5">
      <c r="A8" s="14"/>
      <c r="B8" s="118" t="s">
        <v>673</v>
      </c>
      <c r="C8" s="118"/>
      <c r="D8" s="118"/>
      <c r="E8" s="118"/>
      <c r="F8" s="118"/>
      <c r="G8" s="118"/>
      <c r="H8" s="22"/>
    </row>
    <row r="9" ht="16.5">
      <c r="A9" s="14"/>
    </row>
    <row r="10" ht="16.5">
      <c r="A10" s="23"/>
    </row>
    <row r="11" spans="2:23" ht="15.75" customHeight="1">
      <c r="B11" s="119" t="s">
        <v>672</v>
      </c>
      <c r="C11" s="119"/>
      <c r="D11" s="119"/>
      <c r="E11" s="120"/>
      <c r="F11" s="121"/>
      <c r="G11" s="122"/>
      <c r="H11" s="24"/>
      <c r="I11" s="69" t="s">
        <v>675</v>
      </c>
      <c r="J11" s="25"/>
      <c r="K11" s="25"/>
      <c r="L11" s="25"/>
      <c r="M11" s="25"/>
      <c r="N11" s="25"/>
      <c r="O11" s="25"/>
      <c r="P11" s="25"/>
      <c r="Q11" s="25"/>
      <c r="R11" s="26"/>
      <c r="S11" s="25"/>
      <c r="T11" s="27"/>
      <c r="U11" s="27"/>
      <c r="V11" s="27"/>
      <c r="W11" s="64"/>
    </row>
    <row r="12" spans="2:23" ht="15.75" customHeight="1">
      <c r="B12" s="119" t="s">
        <v>674</v>
      </c>
      <c r="C12" s="119"/>
      <c r="D12" s="119"/>
      <c r="E12" s="120"/>
      <c r="F12" s="121"/>
      <c r="G12" s="122"/>
      <c r="H12" s="24"/>
      <c r="I12" s="28"/>
      <c r="J12" s="25"/>
      <c r="K12" s="25"/>
      <c r="L12" s="25"/>
      <c r="M12" s="25"/>
      <c r="N12" s="25"/>
      <c r="O12" s="25"/>
      <c r="P12" s="25"/>
      <c r="Q12" s="25"/>
      <c r="R12" s="26"/>
      <c r="S12" s="25"/>
      <c r="T12" s="27"/>
      <c r="U12" s="27"/>
      <c r="V12" s="27"/>
      <c r="W12" s="64"/>
    </row>
    <row r="13" spans="2:23" ht="15.75" customHeight="1">
      <c r="B13" s="104"/>
      <c r="C13" s="104"/>
      <c r="D13" s="104"/>
      <c r="E13" s="29"/>
      <c r="F13" s="29"/>
      <c r="G13" s="29"/>
      <c r="H13" s="29"/>
      <c r="I13" s="28"/>
      <c r="J13" s="25"/>
      <c r="K13" s="25"/>
      <c r="L13" s="25"/>
      <c r="M13" s="25"/>
      <c r="N13" s="25"/>
      <c r="O13" s="25"/>
      <c r="P13" s="25"/>
      <c r="Q13" s="25"/>
      <c r="R13" s="26"/>
      <c r="S13" s="25"/>
      <c r="T13" s="27"/>
      <c r="U13" s="27"/>
      <c r="V13" s="27"/>
      <c r="W13" s="64"/>
    </row>
    <row r="14" spans="2:23" ht="15.75" customHeight="1">
      <c r="B14" s="119" t="s">
        <v>6</v>
      </c>
      <c r="C14" s="119"/>
      <c r="D14" s="119"/>
      <c r="E14" s="115"/>
      <c r="F14" s="115"/>
      <c r="G14" s="115"/>
      <c r="H14" s="24"/>
      <c r="I14" s="24"/>
      <c r="J14" s="30"/>
      <c r="K14" s="30"/>
      <c r="L14" s="30"/>
      <c r="M14" s="30"/>
      <c r="N14" s="30"/>
      <c r="O14" s="30"/>
      <c r="P14" s="30"/>
      <c r="Q14" s="30"/>
      <c r="S14" s="31"/>
      <c r="T14" s="32"/>
      <c r="U14" s="32"/>
      <c r="V14" s="32"/>
      <c r="W14" s="64"/>
    </row>
    <row r="15" spans="2:23" ht="15.75" customHeight="1">
      <c r="B15" s="119" t="s">
        <v>5</v>
      </c>
      <c r="C15" s="119"/>
      <c r="D15" s="119"/>
      <c r="E15" s="123"/>
      <c r="F15" s="123"/>
      <c r="G15" s="123"/>
      <c r="H15" s="28"/>
      <c r="I15" s="28"/>
      <c r="J15" s="30"/>
      <c r="K15" s="30"/>
      <c r="L15" s="30"/>
      <c r="M15" s="30"/>
      <c r="N15" s="30"/>
      <c r="O15" s="30"/>
      <c r="P15" s="30"/>
      <c r="Q15" s="30"/>
      <c r="S15" s="31"/>
      <c r="T15" s="32"/>
      <c r="U15" s="32"/>
      <c r="V15" s="32"/>
      <c r="W15" s="64"/>
    </row>
    <row r="16" spans="2:23" ht="15.75" customHeight="1">
      <c r="B16" s="119" t="s">
        <v>4</v>
      </c>
      <c r="C16" s="119"/>
      <c r="D16" s="119"/>
      <c r="E16" s="120"/>
      <c r="F16" s="121"/>
      <c r="G16" s="122"/>
      <c r="H16" s="24"/>
      <c r="I16" s="24"/>
      <c r="J16" s="30"/>
      <c r="K16" s="30"/>
      <c r="L16" s="30"/>
      <c r="M16" s="30"/>
      <c r="N16" s="30"/>
      <c r="O16" s="30"/>
      <c r="P16" s="30"/>
      <c r="Q16" s="30"/>
      <c r="S16" s="31"/>
      <c r="T16" s="32"/>
      <c r="U16" s="32"/>
      <c r="V16" s="32"/>
      <c r="W16" s="64"/>
    </row>
    <row r="17" spans="2:23" ht="15.75" customHeight="1">
      <c r="B17" s="116" t="s">
        <v>676</v>
      </c>
      <c r="C17" s="116"/>
      <c r="D17" s="116"/>
      <c r="E17" s="115"/>
      <c r="F17" s="115"/>
      <c r="G17" s="115"/>
      <c r="H17" s="24"/>
      <c r="I17" s="24"/>
      <c r="J17" s="30"/>
      <c r="K17" s="30"/>
      <c r="L17" s="30"/>
      <c r="M17" s="30"/>
      <c r="N17" s="30"/>
      <c r="O17" s="30"/>
      <c r="P17" s="30"/>
      <c r="Q17" s="30"/>
      <c r="S17" s="31"/>
      <c r="T17" s="32"/>
      <c r="U17" s="32"/>
      <c r="V17" s="32"/>
      <c r="W17" s="64"/>
    </row>
    <row r="18" spans="2:23" ht="15.75" customHeight="1">
      <c r="B18" s="33"/>
      <c r="C18" s="33"/>
      <c r="D18" s="34"/>
      <c r="E18" s="24"/>
      <c r="F18" s="24"/>
      <c r="G18" s="24"/>
      <c r="H18" s="24"/>
      <c r="I18" s="24"/>
      <c r="J18" s="30"/>
      <c r="K18" s="30"/>
      <c r="L18" s="30"/>
      <c r="M18" s="30"/>
      <c r="N18" s="30"/>
      <c r="O18" s="30"/>
      <c r="P18" s="30"/>
      <c r="Q18" s="30"/>
      <c r="S18" s="31"/>
      <c r="T18" s="32"/>
      <c r="U18" s="32"/>
      <c r="V18" s="32"/>
      <c r="W18" s="64"/>
    </row>
    <row r="19" spans="2:23" ht="15.75" customHeight="1" hidden="1">
      <c r="B19" s="35"/>
      <c r="C19" s="35"/>
      <c r="D19" s="35"/>
      <c r="E19" s="35"/>
      <c r="F19" s="35"/>
      <c r="G19" s="36"/>
      <c r="H19" s="36"/>
      <c r="I19" s="37"/>
      <c r="J19" s="30"/>
      <c r="K19" s="30"/>
      <c r="L19" s="30"/>
      <c r="M19" s="30"/>
      <c r="N19" s="30"/>
      <c r="O19" s="30"/>
      <c r="P19" s="30"/>
      <c r="Q19" s="30"/>
      <c r="S19" s="31"/>
      <c r="T19" s="32"/>
      <c r="U19" s="32"/>
      <c r="V19" s="32"/>
      <c r="W19" s="64"/>
    </row>
    <row r="20" spans="2:9" ht="15.75" customHeight="1" hidden="1">
      <c r="B20" s="35"/>
      <c r="C20" s="35"/>
      <c r="D20" s="35"/>
      <c r="E20" s="35"/>
      <c r="F20" s="35"/>
      <c r="G20" s="38"/>
      <c r="H20" s="38"/>
      <c r="I20" s="39"/>
    </row>
    <row r="21" spans="2:9" ht="16.5" hidden="1">
      <c r="B21" s="35"/>
      <c r="C21" s="35"/>
      <c r="D21" s="35"/>
      <c r="E21" s="35"/>
      <c r="F21" s="35"/>
      <c r="G21" s="36"/>
      <c r="H21" s="36"/>
      <c r="I21" s="39"/>
    </row>
    <row r="22" spans="2:9" ht="16.5" hidden="1">
      <c r="B22" s="40"/>
      <c r="C22" s="40"/>
      <c r="D22" s="41"/>
      <c r="E22" s="41"/>
      <c r="F22" s="42"/>
      <c r="G22" s="42"/>
      <c r="H22" s="42"/>
      <c r="I22" s="42"/>
    </row>
    <row r="23" spans="2:9" ht="16.5" hidden="1">
      <c r="B23" s="41"/>
      <c r="C23" s="40"/>
      <c r="D23" s="40"/>
      <c r="E23" s="40"/>
      <c r="F23" s="40"/>
      <c r="G23" s="43"/>
      <c r="H23" s="43"/>
      <c r="I23" s="47"/>
    </row>
    <row r="24" spans="2:9" ht="16.5" hidden="1">
      <c r="B24" s="41"/>
      <c r="C24" s="40"/>
      <c r="D24" s="40"/>
      <c r="E24" s="40"/>
      <c r="F24" s="40"/>
      <c r="G24" s="43"/>
      <c r="H24" s="43"/>
      <c r="I24" s="47"/>
    </row>
    <row r="25" spans="2:9" ht="16.5" hidden="1">
      <c r="B25" s="44"/>
      <c r="C25" s="45"/>
      <c r="D25" s="45"/>
      <c r="E25" s="45"/>
      <c r="F25" s="45"/>
      <c r="G25" s="46"/>
      <c r="H25" s="46"/>
      <c r="I25" s="47"/>
    </row>
    <row r="26" spans="2:9" ht="16.5" hidden="1">
      <c r="B26" s="44"/>
      <c r="C26" s="45"/>
      <c r="D26" s="45"/>
      <c r="E26" s="45"/>
      <c r="F26" s="45"/>
      <c r="G26" s="46"/>
      <c r="H26" s="46"/>
      <c r="I26" s="47"/>
    </row>
    <row r="27" spans="2:9" ht="16.5" hidden="1">
      <c r="B27" s="44"/>
      <c r="C27" s="45"/>
      <c r="D27" s="45"/>
      <c r="E27" s="45"/>
      <c r="F27" s="45"/>
      <c r="G27" s="46"/>
      <c r="H27" s="46"/>
      <c r="I27" s="47"/>
    </row>
    <row r="28" spans="2:9" ht="16.5" hidden="1">
      <c r="B28" s="44"/>
      <c r="C28" s="45"/>
      <c r="D28" s="45"/>
      <c r="E28" s="45"/>
      <c r="F28" s="45"/>
      <c r="G28" s="46"/>
      <c r="H28" s="46"/>
      <c r="I28" s="47"/>
    </row>
    <row r="29" spans="2:9" ht="15" customHeight="1" hidden="1">
      <c r="B29" s="44"/>
      <c r="C29" s="45"/>
      <c r="D29" s="45"/>
      <c r="E29" s="45"/>
      <c r="F29" s="45"/>
      <c r="G29" s="46"/>
      <c r="H29" s="46"/>
      <c r="I29" s="47"/>
    </row>
    <row r="30" spans="2:9" ht="15" customHeight="1" hidden="1">
      <c r="B30" s="44"/>
      <c r="C30" s="45"/>
      <c r="D30" s="45"/>
      <c r="E30" s="45"/>
      <c r="F30" s="45"/>
      <c r="G30" s="46"/>
      <c r="H30" s="46"/>
      <c r="I30" s="47"/>
    </row>
    <row r="31" spans="2:9" ht="15" customHeight="1" hidden="1">
      <c r="B31" s="44"/>
      <c r="C31" s="45"/>
      <c r="D31" s="45"/>
      <c r="E31" s="45"/>
      <c r="F31" s="45"/>
      <c r="G31" s="46"/>
      <c r="H31" s="46"/>
      <c r="I31" s="47"/>
    </row>
    <row r="32" spans="2:9" ht="15" customHeight="1" hidden="1">
      <c r="B32" s="41"/>
      <c r="C32" s="40"/>
      <c r="D32" s="40"/>
      <c r="E32" s="40"/>
      <c r="F32" s="40"/>
      <c r="G32" s="43"/>
      <c r="H32" s="43"/>
      <c r="I32" s="47"/>
    </row>
    <row r="33" spans="2:9" ht="15" customHeight="1" hidden="1">
      <c r="B33" s="47"/>
      <c r="C33" s="48"/>
      <c r="D33" s="48"/>
      <c r="E33" s="48"/>
      <c r="F33" s="48"/>
      <c r="G33" s="49"/>
      <c r="H33" s="49"/>
      <c r="I33" s="47"/>
    </row>
    <row r="34" spans="2:9" ht="15" customHeight="1" hidden="1">
      <c r="B34" s="47"/>
      <c r="C34" s="45"/>
      <c r="D34" s="45"/>
      <c r="E34" s="45"/>
      <c r="F34" s="45"/>
      <c r="G34" s="49"/>
      <c r="H34" s="49"/>
      <c r="I34" s="47"/>
    </row>
    <row r="35" spans="2:9" ht="15" customHeight="1" hidden="1">
      <c r="B35" s="47"/>
      <c r="C35" s="48"/>
      <c r="D35" s="48"/>
      <c r="E35" s="48"/>
      <c r="F35" s="48"/>
      <c r="G35" s="49"/>
      <c r="H35" s="49"/>
      <c r="I35" s="47"/>
    </row>
    <row r="36" spans="2:9" ht="15" customHeight="1">
      <c r="B36" s="50"/>
      <c r="C36" s="50"/>
      <c r="D36" s="50"/>
      <c r="E36" s="50"/>
      <c r="H36" s="49"/>
      <c r="I36" s="47"/>
    </row>
    <row r="37" spans="2:9" ht="33" hidden="1">
      <c r="B37" s="50"/>
      <c r="C37" s="50"/>
      <c r="D37" s="126" t="s">
        <v>682</v>
      </c>
      <c r="E37" s="126"/>
      <c r="F37" s="10" t="s">
        <v>683</v>
      </c>
      <c r="G37" s="11" t="s">
        <v>684</v>
      </c>
      <c r="H37" s="43"/>
      <c r="I37" s="47"/>
    </row>
    <row r="38" spans="2:9" ht="18" customHeight="1" hidden="1">
      <c r="B38" s="50"/>
      <c r="C38" s="50"/>
      <c r="D38" s="127">
        <v>1</v>
      </c>
      <c r="E38" s="127"/>
      <c r="F38" s="12"/>
      <c r="G38" s="13"/>
      <c r="H38" s="46"/>
      <c r="I38" s="47"/>
    </row>
    <row r="39" spans="3:9" ht="15" customHeight="1">
      <c r="C39" s="65"/>
      <c r="D39" s="65"/>
      <c r="E39" s="34" t="s">
        <v>685</v>
      </c>
      <c r="F39" s="124">
        <f>SUM(G43,G96,G128,G153,G197,G247,G264,G296,G331)</f>
        <v>0</v>
      </c>
      <c r="G39" s="124"/>
      <c r="H39" s="46"/>
      <c r="I39" s="47"/>
    </row>
    <row r="40" spans="3:23" ht="15" customHeight="1">
      <c r="C40" s="65"/>
      <c r="D40" s="65"/>
      <c r="E40" s="34" t="s">
        <v>680</v>
      </c>
      <c r="F40" s="128">
        <f>SUM(F39*20%)</f>
        <v>0</v>
      </c>
      <c r="G40" s="128"/>
      <c r="H40" s="43"/>
      <c r="I40" s="47"/>
      <c r="J40" s="70" t="s">
        <v>675</v>
      </c>
      <c r="K40" s="30"/>
      <c r="L40" s="30"/>
      <c r="M40" s="30"/>
      <c r="N40" s="30"/>
      <c r="O40" s="30"/>
      <c r="P40" s="30"/>
      <c r="Q40" s="30"/>
      <c r="S40" s="71" t="s">
        <v>675</v>
      </c>
      <c r="T40" s="32"/>
      <c r="U40" s="32"/>
      <c r="V40" s="32"/>
      <c r="W40" s="64"/>
    </row>
    <row r="41" spans="3:23" ht="33">
      <c r="C41" s="66"/>
      <c r="D41" s="66"/>
      <c r="E41" s="105" t="s">
        <v>671</v>
      </c>
      <c r="F41" s="124">
        <f>SUM(F39+F40)</f>
        <v>0</v>
      </c>
      <c r="G41" s="124"/>
      <c r="H41" s="46"/>
      <c r="I41" s="47"/>
      <c r="J41" s="72" t="s">
        <v>663</v>
      </c>
      <c r="K41" s="72" t="s">
        <v>664</v>
      </c>
      <c r="L41" s="72" t="s">
        <v>665</v>
      </c>
      <c r="M41" s="72" t="s">
        <v>666</v>
      </c>
      <c r="N41" s="72" t="s">
        <v>667</v>
      </c>
      <c r="O41" s="72" t="s">
        <v>668</v>
      </c>
      <c r="P41" s="72" t="s">
        <v>669</v>
      </c>
      <c r="Q41" s="72" t="s">
        <v>670</v>
      </c>
      <c r="R41" s="51"/>
      <c r="S41" s="73" t="s">
        <v>3</v>
      </c>
      <c r="T41" s="74" t="s">
        <v>660</v>
      </c>
      <c r="U41" s="74" t="s">
        <v>661</v>
      </c>
      <c r="V41" s="75" t="s">
        <v>662</v>
      </c>
      <c r="W41" s="72" t="s">
        <v>376</v>
      </c>
    </row>
    <row r="42" spans="2:23" ht="33">
      <c r="B42" s="125"/>
      <c r="C42" s="125"/>
      <c r="D42" s="111" t="s">
        <v>1</v>
      </c>
      <c r="E42" s="111" t="s">
        <v>0</v>
      </c>
      <c r="F42" s="83" t="s">
        <v>686</v>
      </c>
      <c r="G42" s="84" t="s">
        <v>687</v>
      </c>
      <c r="H42" s="106"/>
      <c r="I42" s="107"/>
      <c r="J42" s="72">
        <f aca="true" t="shared" si="0" ref="J42:Q42">SUM(J43:J357)</f>
        <v>0</v>
      </c>
      <c r="K42" s="72">
        <f t="shared" si="0"/>
        <v>0</v>
      </c>
      <c r="L42" s="72">
        <f t="shared" si="0"/>
        <v>0</v>
      </c>
      <c r="M42" s="79">
        <f t="shared" si="0"/>
        <v>0</v>
      </c>
      <c r="N42" s="79">
        <f t="shared" si="0"/>
        <v>0</v>
      </c>
      <c r="O42" s="79">
        <f t="shared" si="0"/>
        <v>0</v>
      </c>
      <c r="P42" s="79">
        <f t="shared" si="0"/>
        <v>0</v>
      </c>
      <c r="Q42" s="72">
        <f t="shared" si="0"/>
        <v>0</v>
      </c>
      <c r="R42" s="112"/>
      <c r="S42" s="76">
        <f>IF(T42=0,"",IF(F39=0,"",SUM(T42/F39)))</f>
      </c>
      <c r="T42" s="74">
        <f>SUM(T43,T96,T128,T153,T197,T247,T264,T296,T331)</f>
        <v>0</v>
      </c>
      <c r="U42" s="77">
        <f>SUM(U43,U96,U128,U153,U197,U247,U264,U296,U331)</f>
        <v>0</v>
      </c>
      <c r="V42" s="78">
        <f>SUM(V43,V96,V128,V153,V197,V247,V264,V296,V331)</f>
        <v>0</v>
      </c>
      <c r="W42" s="79"/>
    </row>
    <row r="43" spans="2:23" ht="15" customHeight="1">
      <c r="B43" s="111">
        <v>1</v>
      </c>
      <c r="C43" s="85" t="s">
        <v>378</v>
      </c>
      <c r="D43" s="103"/>
      <c r="E43" s="103"/>
      <c r="F43" s="103"/>
      <c r="G43" s="80">
        <f>SUM(G44,G52,G57,G60,G69,G78,G82,G90)</f>
        <v>0</v>
      </c>
      <c r="H43" s="106"/>
      <c r="I43" s="107"/>
      <c r="J43" s="102"/>
      <c r="K43" s="102"/>
      <c r="L43" s="102"/>
      <c r="M43" s="102"/>
      <c r="N43" s="102"/>
      <c r="O43" s="102"/>
      <c r="P43" s="102"/>
      <c r="Q43" s="102"/>
      <c r="R43" s="108"/>
      <c r="S43" s="76">
        <f>IF(G43=0,"",IF(T43=0,"",SUM(T43/G43)))</f>
      </c>
      <c r="T43" s="110">
        <f>SUM(T44,T52,T57,T60,T69,T78,T82,T90)</f>
        <v>0</v>
      </c>
      <c r="U43" s="110">
        <f>SUM(U44,U52,U57,U60,U69,U78,U82,U90)</f>
        <v>0</v>
      </c>
      <c r="V43" s="80">
        <f>SUM(V44,V52,V57,V60,V69,V78,V82,V90)</f>
        <v>0</v>
      </c>
      <c r="W43" s="111"/>
    </row>
    <row r="44" spans="2:23" ht="15" customHeight="1">
      <c r="B44" s="111">
        <v>11</v>
      </c>
      <c r="C44" s="85" t="s">
        <v>379</v>
      </c>
      <c r="D44" s="103"/>
      <c r="E44" s="102"/>
      <c r="F44" s="102"/>
      <c r="G44" s="80">
        <f>SUM(G45:G51)</f>
        <v>0</v>
      </c>
      <c r="H44" s="106"/>
      <c r="I44" s="107"/>
      <c r="J44" s="102"/>
      <c r="K44" s="102"/>
      <c r="L44" s="102"/>
      <c r="M44" s="102"/>
      <c r="N44" s="102"/>
      <c r="O44" s="102"/>
      <c r="P44" s="102"/>
      <c r="Q44" s="102"/>
      <c r="R44" s="108"/>
      <c r="S44" s="81">
        <f>IF(G44=0,"",IF(T44=0,"",SUM(T44/G44)))</f>
      </c>
      <c r="T44" s="80">
        <f>SUM(T45:T51)</f>
        <v>0</v>
      </c>
      <c r="U44" s="80">
        <f>SUM(U45:U51)</f>
        <v>0</v>
      </c>
      <c r="V44" s="80">
        <f>SUM(V45:V51)</f>
        <v>0</v>
      </c>
      <c r="W44" s="111"/>
    </row>
    <row r="45" spans="2:23" ht="15" customHeight="1">
      <c r="B45" s="86">
        <v>111</v>
      </c>
      <c r="C45" s="87" t="s">
        <v>380</v>
      </c>
      <c r="D45" s="67"/>
      <c r="E45" s="67"/>
      <c r="F45" s="67"/>
      <c r="G45" s="96">
        <f>SUM(E45*F45)</f>
        <v>0</v>
      </c>
      <c r="H45" s="46"/>
      <c r="I45" s="47"/>
      <c r="J45" s="52"/>
      <c r="K45" s="52"/>
      <c r="L45" s="53"/>
      <c r="M45" s="52"/>
      <c r="N45" s="52"/>
      <c r="O45" s="52"/>
      <c r="P45" s="52"/>
      <c r="Q45" s="52"/>
      <c r="S45" s="99">
        <f>IF(E45=0,"",IF(F45=0,"",SUM(SUM(J45:Q45)-V45)/G45))</f>
      </c>
      <c r="T45" s="97">
        <f>SUM(J45:Q45)</f>
        <v>0</v>
      </c>
      <c r="U45" s="97">
        <f>SUM(G45-T45)+V45</f>
        <v>0</v>
      </c>
      <c r="V45" s="54"/>
      <c r="W45" s="52"/>
    </row>
    <row r="46" spans="2:23" ht="15" customHeight="1">
      <c r="B46" s="86">
        <v>112</v>
      </c>
      <c r="C46" s="87" t="s">
        <v>381</v>
      </c>
      <c r="D46" s="67"/>
      <c r="E46" s="67"/>
      <c r="F46" s="67"/>
      <c r="G46" s="96">
        <f aca="true" t="shared" si="1" ref="G46:G51">SUM(E46*F46)</f>
        <v>0</v>
      </c>
      <c r="H46" s="46"/>
      <c r="I46" s="47"/>
      <c r="J46" s="52"/>
      <c r="K46" s="52"/>
      <c r="L46" s="52"/>
      <c r="M46" s="52"/>
      <c r="N46" s="52"/>
      <c r="O46" s="52"/>
      <c r="P46" s="52"/>
      <c r="Q46" s="52"/>
      <c r="S46" s="99">
        <f aca="true" t="shared" si="2" ref="S46:S51">IF(E46=0,"",IF(F46=0,"",SUM(SUM(J46:Q46)-V46)/G46))</f>
      </c>
      <c r="T46" s="97">
        <f aca="true" t="shared" si="3" ref="T46:T51">SUM(J46:Q46)</f>
        <v>0</v>
      </c>
      <c r="U46" s="97">
        <f aca="true" t="shared" si="4" ref="U46:U51">SUM(G46-T46)+V46</f>
        <v>0</v>
      </c>
      <c r="V46" s="54"/>
      <c r="W46" s="52"/>
    </row>
    <row r="47" spans="2:23" ht="15" customHeight="1">
      <c r="B47" s="86">
        <v>113</v>
      </c>
      <c r="C47" s="87" t="s">
        <v>382</v>
      </c>
      <c r="D47" s="67"/>
      <c r="E47" s="67"/>
      <c r="F47" s="68"/>
      <c r="G47" s="96">
        <f t="shared" si="1"/>
        <v>0</v>
      </c>
      <c r="H47" s="46"/>
      <c r="I47" s="47"/>
      <c r="J47" s="52"/>
      <c r="K47" s="52"/>
      <c r="L47" s="53"/>
      <c r="M47" s="52"/>
      <c r="N47" s="52"/>
      <c r="O47" s="52"/>
      <c r="P47" s="52"/>
      <c r="Q47" s="52"/>
      <c r="S47" s="99">
        <f t="shared" si="2"/>
      </c>
      <c r="T47" s="97">
        <f t="shared" si="3"/>
        <v>0</v>
      </c>
      <c r="U47" s="97">
        <f t="shared" si="4"/>
        <v>0</v>
      </c>
      <c r="V47" s="54"/>
      <c r="W47" s="52"/>
    </row>
    <row r="48" spans="2:23" ht="15" customHeight="1">
      <c r="B48" s="86">
        <v>114</v>
      </c>
      <c r="C48" s="87" t="s">
        <v>383</v>
      </c>
      <c r="D48" s="109"/>
      <c r="E48" s="109"/>
      <c r="F48" s="109"/>
      <c r="G48" s="96">
        <f t="shared" si="1"/>
        <v>0</v>
      </c>
      <c r="H48" s="46"/>
      <c r="I48" s="47"/>
      <c r="J48" s="52"/>
      <c r="K48" s="52"/>
      <c r="L48" s="53"/>
      <c r="M48" s="52"/>
      <c r="N48" s="53"/>
      <c r="O48" s="52"/>
      <c r="P48" s="52"/>
      <c r="Q48" s="52"/>
      <c r="S48" s="99">
        <f t="shared" si="2"/>
      </c>
      <c r="T48" s="97">
        <f t="shared" si="3"/>
        <v>0</v>
      </c>
      <c r="U48" s="97">
        <f t="shared" si="4"/>
        <v>0</v>
      </c>
      <c r="V48" s="54"/>
      <c r="W48" s="52"/>
    </row>
    <row r="49" spans="2:23" ht="15" customHeight="1">
      <c r="B49" s="86">
        <v>115</v>
      </c>
      <c r="C49" s="87" t="s">
        <v>384</v>
      </c>
      <c r="D49" s="67"/>
      <c r="E49" s="67"/>
      <c r="F49" s="67"/>
      <c r="G49" s="96">
        <f t="shared" si="1"/>
        <v>0</v>
      </c>
      <c r="H49" s="43"/>
      <c r="I49" s="47"/>
      <c r="J49" s="114"/>
      <c r="K49" s="114"/>
      <c r="L49" s="113"/>
      <c r="M49" s="52"/>
      <c r="N49" s="52"/>
      <c r="O49" s="52"/>
      <c r="P49" s="52"/>
      <c r="Q49" s="52"/>
      <c r="S49" s="99">
        <f>IF(E49=0,"",IF(F49=0,"",SUM(SUM(J49:Q49)-V49)/G49))</f>
      </c>
      <c r="T49" s="97">
        <f t="shared" si="3"/>
        <v>0</v>
      </c>
      <c r="U49" s="97">
        <f t="shared" si="4"/>
        <v>0</v>
      </c>
      <c r="V49" s="54"/>
      <c r="W49" s="52"/>
    </row>
    <row r="50" spans="2:23" ht="15" customHeight="1">
      <c r="B50" s="86">
        <v>117</v>
      </c>
      <c r="C50" s="87" t="s">
        <v>385</v>
      </c>
      <c r="D50" s="67"/>
      <c r="E50" s="67"/>
      <c r="F50" s="67"/>
      <c r="G50" s="96">
        <f t="shared" si="1"/>
        <v>0</v>
      </c>
      <c r="H50" s="46"/>
      <c r="I50" s="47"/>
      <c r="J50" s="52"/>
      <c r="K50" s="52"/>
      <c r="L50" s="53"/>
      <c r="M50" s="52"/>
      <c r="N50" s="114"/>
      <c r="O50" s="52"/>
      <c r="P50" s="52"/>
      <c r="Q50" s="52"/>
      <c r="S50" s="99">
        <f t="shared" si="2"/>
      </c>
      <c r="T50" s="97">
        <f t="shared" si="3"/>
        <v>0</v>
      </c>
      <c r="U50" s="97">
        <f t="shared" si="4"/>
        <v>0</v>
      </c>
      <c r="V50" s="54"/>
      <c r="W50" s="52"/>
    </row>
    <row r="51" spans="2:23" ht="15" customHeight="1">
      <c r="B51" s="86">
        <v>118</v>
      </c>
      <c r="C51" s="87" t="s">
        <v>386</v>
      </c>
      <c r="D51" s="67"/>
      <c r="E51" s="67"/>
      <c r="F51" s="67"/>
      <c r="G51" s="96">
        <f t="shared" si="1"/>
        <v>0</v>
      </c>
      <c r="H51" s="46"/>
      <c r="I51" s="47"/>
      <c r="J51" s="52"/>
      <c r="K51" s="52"/>
      <c r="L51" s="53"/>
      <c r="M51" s="52"/>
      <c r="N51" s="52"/>
      <c r="O51" s="52"/>
      <c r="P51" s="52"/>
      <c r="Q51" s="52"/>
      <c r="S51" s="99">
        <f t="shared" si="2"/>
      </c>
      <c r="T51" s="97">
        <f t="shared" si="3"/>
        <v>0</v>
      </c>
      <c r="U51" s="97">
        <f t="shared" si="4"/>
        <v>0</v>
      </c>
      <c r="V51" s="54"/>
      <c r="W51" s="52"/>
    </row>
    <row r="52" spans="2:23" ht="15" customHeight="1">
      <c r="B52" s="88">
        <v>12</v>
      </c>
      <c r="C52" s="85" t="s">
        <v>387</v>
      </c>
      <c r="D52" s="82"/>
      <c r="E52" s="82"/>
      <c r="F52" s="82"/>
      <c r="G52" s="80">
        <f>SUM(G53:G56)</f>
        <v>0</v>
      </c>
      <c r="H52" s="46"/>
      <c r="I52" s="47"/>
      <c r="J52" s="82"/>
      <c r="K52" s="82"/>
      <c r="L52" s="82"/>
      <c r="M52" s="82"/>
      <c r="N52" s="82"/>
      <c r="O52" s="82"/>
      <c r="P52" s="82"/>
      <c r="Q52" s="82"/>
      <c r="R52" s="26"/>
      <c r="S52" s="100">
        <f>IF(G52=0,"",IF(T52=0,"",SUM(T52/G52)))</f>
      </c>
      <c r="T52" s="80">
        <f>SUM(T53:T56)</f>
        <v>0</v>
      </c>
      <c r="U52" s="80">
        <f>SUM(U53:U56)</f>
        <v>0</v>
      </c>
      <c r="V52" s="80">
        <f>SUM(V53:V56)</f>
        <v>0</v>
      </c>
      <c r="W52" s="82"/>
    </row>
    <row r="53" spans="2:23" ht="15" customHeight="1">
      <c r="B53" s="89">
        <v>121</v>
      </c>
      <c r="C53" s="90" t="s">
        <v>388</v>
      </c>
      <c r="D53" s="67"/>
      <c r="E53" s="67"/>
      <c r="F53" s="67"/>
      <c r="G53" s="97">
        <f>SUM(E53*F53)</f>
        <v>0</v>
      </c>
      <c r="H53" s="46"/>
      <c r="I53" s="47"/>
      <c r="J53" s="55"/>
      <c r="K53" s="55"/>
      <c r="L53" s="55"/>
      <c r="M53" s="55"/>
      <c r="N53" s="55"/>
      <c r="O53" s="55"/>
      <c r="P53" s="55"/>
      <c r="Q53" s="55"/>
      <c r="S53" s="99">
        <f>IF(E53=0,"",IF(F53=0,"",SUM(J53:Q53)-V53)/G53)</f>
      </c>
      <c r="T53" s="97">
        <f>SUM(J53:Q53)</f>
        <v>0</v>
      </c>
      <c r="U53" s="97">
        <f>SUM(G53-T53)+V53</f>
        <v>0</v>
      </c>
      <c r="V53" s="56"/>
      <c r="W53" s="55"/>
    </row>
    <row r="54" spans="2:23" ht="15" customHeight="1">
      <c r="B54" s="89">
        <v>122</v>
      </c>
      <c r="C54" s="87" t="s">
        <v>389</v>
      </c>
      <c r="D54" s="67"/>
      <c r="E54" s="67"/>
      <c r="F54" s="67"/>
      <c r="G54" s="97">
        <f>SUM(E54*F54)</f>
        <v>0</v>
      </c>
      <c r="H54" s="46"/>
      <c r="I54" s="47"/>
      <c r="J54" s="52"/>
      <c r="K54" s="52"/>
      <c r="L54" s="52"/>
      <c r="M54" s="52"/>
      <c r="N54" s="52"/>
      <c r="O54" s="52"/>
      <c r="P54" s="52"/>
      <c r="Q54" s="52"/>
      <c r="S54" s="99">
        <f>IF(E54=0,"",IF(F54=0,"",SUM(J54:Q54)-V54)/G54)</f>
      </c>
      <c r="T54" s="97">
        <f>SUM(J54:Q54)</f>
        <v>0</v>
      </c>
      <c r="U54" s="97">
        <f>SUM(G54-T54)+V54</f>
        <v>0</v>
      </c>
      <c r="V54" s="54"/>
      <c r="W54" s="52"/>
    </row>
    <row r="55" spans="2:23" ht="15" customHeight="1">
      <c r="B55" s="89">
        <v>123</v>
      </c>
      <c r="C55" s="90" t="s">
        <v>390</v>
      </c>
      <c r="D55" s="67"/>
      <c r="E55" s="67"/>
      <c r="F55" s="67"/>
      <c r="G55" s="97">
        <f>SUM(E55*F55)</f>
        <v>0</v>
      </c>
      <c r="H55" s="46"/>
      <c r="I55" s="47"/>
      <c r="J55" s="55"/>
      <c r="K55" s="55"/>
      <c r="L55" s="55"/>
      <c r="M55" s="55"/>
      <c r="N55" s="55"/>
      <c r="O55" s="55"/>
      <c r="P55" s="55"/>
      <c r="Q55" s="55"/>
      <c r="S55" s="99">
        <f>IF(E55=0,"",IF(F55=0,"",SUM(J55:Q55)-V55)/G55)</f>
      </c>
      <c r="T55" s="97">
        <f>SUM(J55:Q55)</f>
        <v>0</v>
      </c>
      <c r="U55" s="97">
        <f>SUM(G55-T55)+V55</f>
        <v>0</v>
      </c>
      <c r="V55" s="56"/>
      <c r="W55" s="55"/>
    </row>
    <row r="56" spans="2:23" ht="15" customHeight="1">
      <c r="B56" s="89">
        <v>128</v>
      </c>
      <c r="C56" s="87" t="s">
        <v>391</v>
      </c>
      <c r="D56" s="67"/>
      <c r="E56" s="67"/>
      <c r="F56" s="67"/>
      <c r="G56" s="97">
        <f>SUM(E56*F56)</f>
        <v>0</v>
      </c>
      <c r="H56" s="46"/>
      <c r="I56" s="47"/>
      <c r="J56" s="52"/>
      <c r="K56" s="52"/>
      <c r="L56" s="52"/>
      <c r="M56" s="52"/>
      <c r="N56" s="52"/>
      <c r="O56" s="52"/>
      <c r="P56" s="52"/>
      <c r="Q56" s="52"/>
      <c r="S56" s="99">
        <f>IF(E56=0,"",IF(F56=0,"",SUM(J56:Q56)-V56)/G56)</f>
      </c>
      <c r="T56" s="97">
        <f>SUM(J56:Q56)</f>
        <v>0</v>
      </c>
      <c r="U56" s="97">
        <f>SUM(G56-T56)+V56</f>
        <v>0</v>
      </c>
      <c r="V56" s="54"/>
      <c r="W56" s="52"/>
    </row>
    <row r="57" spans="2:23" ht="15" customHeight="1">
      <c r="B57" s="88">
        <v>13</v>
      </c>
      <c r="C57" s="85" t="s">
        <v>392</v>
      </c>
      <c r="D57" s="82"/>
      <c r="E57" s="82"/>
      <c r="F57" s="82"/>
      <c r="G57" s="80">
        <f>SUM(G58:G59)</f>
        <v>0</v>
      </c>
      <c r="H57" s="46"/>
      <c r="I57" s="47"/>
      <c r="J57" s="82"/>
      <c r="K57" s="82"/>
      <c r="L57" s="82"/>
      <c r="M57" s="82"/>
      <c r="N57" s="82"/>
      <c r="O57" s="82"/>
      <c r="P57" s="82"/>
      <c r="Q57" s="82"/>
      <c r="R57" s="26"/>
      <c r="S57" s="100">
        <f>IF(G57=0,"",IF(T57=0,"",SUM(T57/G57)))</f>
      </c>
      <c r="T57" s="80">
        <f>SUM(T58:T59)</f>
        <v>0</v>
      </c>
      <c r="U57" s="80">
        <f>SUM(U58:U59)</f>
        <v>0</v>
      </c>
      <c r="V57" s="80">
        <f>SUM(V58:V59)</f>
        <v>0</v>
      </c>
      <c r="W57" s="82"/>
    </row>
    <row r="58" spans="2:23" ht="15" customHeight="1">
      <c r="B58" s="89">
        <v>131</v>
      </c>
      <c r="C58" s="87" t="s">
        <v>392</v>
      </c>
      <c r="D58" s="67"/>
      <c r="E58" s="67"/>
      <c r="F58" s="67"/>
      <c r="G58" s="96">
        <f>SUM(E58*F58)</f>
        <v>0</v>
      </c>
      <c r="H58" s="43"/>
      <c r="I58" s="47"/>
      <c r="J58" s="52"/>
      <c r="K58" s="52"/>
      <c r="L58" s="52"/>
      <c r="M58" s="52"/>
      <c r="N58" s="52"/>
      <c r="O58" s="52"/>
      <c r="P58" s="52"/>
      <c r="Q58" s="52"/>
      <c r="S58" s="99">
        <f>IF(E58=0,"",IF(F58=0,"",SUM(SUM(J58:Q58)-V58)/G58))</f>
      </c>
      <c r="T58" s="97">
        <f>SUM(J58:Q58)</f>
        <v>0</v>
      </c>
      <c r="U58" s="97">
        <f>SUM(G58-T58)+V58</f>
        <v>0</v>
      </c>
      <c r="V58" s="54"/>
      <c r="W58" s="52"/>
    </row>
    <row r="59" spans="2:23" ht="15" customHeight="1">
      <c r="B59" s="89">
        <v>138</v>
      </c>
      <c r="C59" s="87" t="s">
        <v>393</v>
      </c>
      <c r="D59" s="67"/>
      <c r="E59" s="67"/>
      <c r="F59" s="67"/>
      <c r="G59" s="96">
        <f>SUM(E59*F59)</f>
        <v>0</v>
      </c>
      <c r="H59" s="46"/>
      <c r="I59" s="47"/>
      <c r="J59" s="52"/>
      <c r="K59" s="52"/>
      <c r="L59" s="52"/>
      <c r="M59" s="52"/>
      <c r="N59" s="52"/>
      <c r="O59" s="52"/>
      <c r="P59" s="52"/>
      <c r="Q59" s="52"/>
      <c r="S59" s="99">
        <f>IF(E59=0,"",IF(F59=0,"",SUM(SUM(J59:Q59)-V59)/G59))</f>
      </c>
      <c r="T59" s="97">
        <f>SUM(J59:Q59)</f>
        <v>0</v>
      </c>
      <c r="U59" s="97">
        <f>SUM(G59-T59)+V59</f>
        <v>0</v>
      </c>
      <c r="V59" s="54"/>
      <c r="W59" s="52"/>
    </row>
    <row r="60" spans="2:23" ht="15" customHeight="1">
      <c r="B60" s="88">
        <v>14</v>
      </c>
      <c r="C60" s="85" t="s">
        <v>394</v>
      </c>
      <c r="D60" s="82"/>
      <c r="E60" s="82"/>
      <c r="F60" s="82"/>
      <c r="G60" s="80">
        <f>SUM(G61:G68)</f>
        <v>0</v>
      </c>
      <c r="H60" s="46"/>
      <c r="I60" s="47"/>
      <c r="J60" s="82"/>
      <c r="K60" s="82"/>
      <c r="L60" s="82"/>
      <c r="M60" s="82"/>
      <c r="N60" s="82"/>
      <c r="O60" s="82"/>
      <c r="P60" s="82"/>
      <c r="Q60" s="82"/>
      <c r="R60" s="26"/>
      <c r="S60" s="100">
        <f>IF(G60=0,"",IF(T60=0,"",SUM(T60/G60)))</f>
      </c>
      <c r="T60" s="80">
        <f>SUM(T61:T68)</f>
        <v>0</v>
      </c>
      <c r="U60" s="80">
        <f>SUM(U61:U68)</f>
        <v>0</v>
      </c>
      <c r="V60" s="80">
        <f>SUM(V61:V68)</f>
        <v>0</v>
      </c>
      <c r="W60" s="82"/>
    </row>
    <row r="61" spans="2:23" ht="15" customHeight="1">
      <c r="B61" s="89">
        <v>141</v>
      </c>
      <c r="C61" s="87" t="s">
        <v>395</v>
      </c>
      <c r="D61" s="67"/>
      <c r="E61" s="67"/>
      <c r="F61" s="67"/>
      <c r="G61" s="96">
        <f>SUM(E61*F61)</f>
        <v>0</v>
      </c>
      <c r="H61" s="46"/>
      <c r="I61" s="47"/>
      <c r="J61" s="52"/>
      <c r="K61" s="52"/>
      <c r="L61" s="52"/>
      <c r="M61" s="52"/>
      <c r="N61" s="52"/>
      <c r="O61" s="52"/>
      <c r="P61" s="52"/>
      <c r="Q61" s="52"/>
      <c r="S61" s="99">
        <f>IF(E61=0,"",IF(F61=0,"",SUM(SUM(J61:Q61)-V61)/G61))</f>
      </c>
      <c r="T61" s="97">
        <f>SUM(J61:Q61)</f>
        <v>0</v>
      </c>
      <c r="U61" s="97">
        <f>SUM(G61-T61)+V61</f>
        <v>0</v>
      </c>
      <c r="V61" s="54"/>
      <c r="W61" s="52"/>
    </row>
    <row r="62" spans="2:23" ht="15" customHeight="1">
      <c r="B62" s="89">
        <v>142</v>
      </c>
      <c r="C62" s="87" t="s">
        <v>396</v>
      </c>
      <c r="D62" s="67"/>
      <c r="E62" s="67"/>
      <c r="F62" s="67"/>
      <c r="G62" s="96">
        <f aca="true" t="shared" si="5" ref="G62:G68">SUM(E62*F62)</f>
        <v>0</v>
      </c>
      <c r="H62" s="43"/>
      <c r="I62" s="47"/>
      <c r="J62" s="52"/>
      <c r="K62" s="52"/>
      <c r="L62" s="52"/>
      <c r="M62" s="52"/>
      <c r="N62" s="52"/>
      <c r="O62" s="52"/>
      <c r="P62" s="52"/>
      <c r="Q62" s="52"/>
      <c r="S62" s="99">
        <f aca="true" t="shared" si="6" ref="S62:S68">IF(E62=0,"",IF(F62=0,"",SUM(SUM(J62:Q62)-V62)/G62))</f>
      </c>
      <c r="T62" s="97">
        <f aca="true" t="shared" si="7" ref="T62:T68">SUM(J62:Q62)</f>
        <v>0</v>
      </c>
      <c r="U62" s="97">
        <f aca="true" t="shared" si="8" ref="U62:U68">SUM(G62-T62)+V62</f>
        <v>0</v>
      </c>
      <c r="V62" s="54"/>
      <c r="W62" s="52"/>
    </row>
    <row r="63" spans="2:23" ht="15" customHeight="1">
      <c r="B63" s="89">
        <v>143</v>
      </c>
      <c r="C63" s="87" t="s">
        <v>397</v>
      </c>
      <c r="D63" s="67"/>
      <c r="E63" s="67"/>
      <c r="F63" s="67"/>
      <c r="G63" s="96">
        <f t="shared" si="5"/>
        <v>0</v>
      </c>
      <c r="H63" s="46"/>
      <c r="I63" s="47"/>
      <c r="J63" s="52"/>
      <c r="K63" s="52"/>
      <c r="L63" s="52"/>
      <c r="M63" s="52"/>
      <c r="N63" s="52"/>
      <c r="O63" s="52"/>
      <c r="P63" s="52"/>
      <c r="Q63" s="52"/>
      <c r="S63" s="99">
        <f t="shared" si="6"/>
      </c>
      <c r="T63" s="97">
        <f t="shared" si="7"/>
        <v>0</v>
      </c>
      <c r="U63" s="97">
        <f t="shared" si="8"/>
        <v>0</v>
      </c>
      <c r="V63" s="54"/>
      <c r="W63" s="52"/>
    </row>
    <row r="64" spans="2:23" ht="15" customHeight="1">
      <c r="B64" s="89">
        <v>144</v>
      </c>
      <c r="C64" s="87" t="s">
        <v>398</v>
      </c>
      <c r="D64" s="67"/>
      <c r="E64" s="67"/>
      <c r="F64" s="67"/>
      <c r="G64" s="96">
        <f t="shared" si="5"/>
        <v>0</v>
      </c>
      <c r="H64" s="46"/>
      <c r="I64" s="47"/>
      <c r="J64" s="52"/>
      <c r="K64" s="52"/>
      <c r="L64" s="52"/>
      <c r="M64" s="52"/>
      <c r="N64" s="52"/>
      <c r="O64" s="52"/>
      <c r="P64" s="52"/>
      <c r="Q64" s="52"/>
      <c r="S64" s="99">
        <f t="shared" si="6"/>
      </c>
      <c r="T64" s="97">
        <f t="shared" si="7"/>
        <v>0</v>
      </c>
      <c r="U64" s="97">
        <f t="shared" si="8"/>
        <v>0</v>
      </c>
      <c r="V64" s="54"/>
      <c r="W64" s="52"/>
    </row>
    <row r="65" spans="2:23" ht="15" customHeight="1">
      <c r="B65" s="89">
        <v>145</v>
      </c>
      <c r="C65" s="87" t="s">
        <v>399</v>
      </c>
      <c r="D65" s="67"/>
      <c r="E65" s="67"/>
      <c r="F65" s="67"/>
      <c r="G65" s="96">
        <f t="shared" si="5"/>
        <v>0</v>
      </c>
      <c r="H65" s="46"/>
      <c r="I65" s="47"/>
      <c r="J65" s="52"/>
      <c r="K65" s="52"/>
      <c r="L65" s="52"/>
      <c r="M65" s="52"/>
      <c r="N65" s="52"/>
      <c r="O65" s="52"/>
      <c r="P65" s="52"/>
      <c r="Q65" s="52"/>
      <c r="S65" s="99">
        <f t="shared" si="6"/>
      </c>
      <c r="T65" s="97">
        <f t="shared" si="7"/>
        <v>0</v>
      </c>
      <c r="U65" s="97">
        <f t="shared" si="8"/>
        <v>0</v>
      </c>
      <c r="V65" s="54"/>
      <c r="W65" s="52"/>
    </row>
    <row r="66" spans="2:23" ht="15" customHeight="1">
      <c r="B66" s="89">
        <v>146</v>
      </c>
      <c r="C66" s="87" t="s">
        <v>400</v>
      </c>
      <c r="D66" s="67"/>
      <c r="E66" s="67"/>
      <c r="F66" s="67"/>
      <c r="G66" s="96">
        <f t="shared" si="5"/>
        <v>0</v>
      </c>
      <c r="H66" s="46"/>
      <c r="I66" s="47"/>
      <c r="J66" s="52"/>
      <c r="K66" s="52"/>
      <c r="L66" s="52"/>
      <c r="M66" s="52"/>
      <c r="N66" s="52"/>
      <c r="O66" s="52"/>
      <c r="P66" s="52"/>
      <c r="Q66" s="52"/>
      <c r="S66" s="99">
        <f t="shared" si="6"/>
      </c>
      <c r="T66" s="97">
        <f t="shared" si="7"/>
        <v>0</v>
      </c>
      <c r="U66" s="97">
        <f t="shared" si="8"/>
        <v>0</v>
      </c>
      <c r="V66" s="54"/>
      <c r="W66" s="52"/>
    </row>
    <row r="67" spans="2:23" ht="15" customHeight="1">
      <c r="B67" s="89">
        <v>147</v>
      </c>
      <c r="C67" s="87" t="s">
        <v>401</v>
      </c>
      <c r="D67" s="67"/>
      <c r="E67" s="67"/>
      <c r="F67" s="67"/>
      <c r="G67" s="96">
        <f t="shared" si="5"/>
        <v>0</v>
      </c>
      <c r="H67" s="46"/>
      <c r="I67" s="47"/>
      <c r="J67" s="52"/>
      <c r="K67" s="52"/>
      <c r="L67" s="52"/>
      <c r="M67" s="52"/>
      <c r="N67" s="52"/>
      <c r="O67" s="52"/>
      <c r="P67" s="52"/>
      <c r="Q67" s="52"/>
      <c r="S67" s="99">
        <f t="shared" si="6"/>
      </c>
      <c r="T67" s="97">
        <f t="shared" si="7"/>
        <v>0</v>
      </c>
      <c r="U67" s="97">
        <f t="shared" si="8"/>
        <v>0</v>
      </c>
      <c r="V67" s="54"/>
      <c r="W67" s="52"/>
    </row>
    <row r="68" spans="2:23" ht="15" customHeight="1">
      <c r="B68" s="89">
        <v>148</v>
      </c>
      <c r="C68" s="87" t="s">
        <v>402</v>
      </c>
      <c r="D68" s="67"/>
      <c r="E68" s="67"/>
      <c r="F68" s="67"/>
      <c r="G68" s="96">
        <f t="shared" si="5"/>
        <v>0</v>
      </c>
      <c r="H68" s="46"/>
      <c r="I68" s="47"/>
      <c r="J68" s="52"/>
      <c r="K68" s="52"/>
      <c r="L68" s="52"/>
      <c r="M68" s="52"/>
      <c r="N68" s="52"/>
      <c r="O68" s="52"/>
      <c r="P68" s="52"/>
      <c r="Q68" s="52"/>
      <c r="S68" s="99">
        <f t="shared" si="6"/>
      </c>
      <c r="T68" s="97">
        <f t="shared" si="7"/>
        <v>0</v>
      </c>
      <c r="U68" s="97">
        <f t="shared" si="8"/>
        <v>0</v>
      </c>
      <c r="V68" s="54"/>
      <c r="W68" s="52"/>
    </row>
    <row r="69" spans="2:23" ht="15" customHeight="1">
      <c r="B69" s="88">
        <v>15</v>
      </c>
      <c r="C69" s="85" t="s">
        <v>403</v>
      </c>
      <c r="D69" s="82"/>
      <c r="E69" s="82"/>
      <c r="F69" s="82"/>
      <c r="G69" s="80">
        <f>SUM(G70:G77)</f>
        <v>0</v>
      </c>
      <c r="H69" s="46"/>
      <c r="I69" s="47"/>
      <c r="J69" s="82"/>
      <c r="K69" s="82"/>
      <c r="L69" s="82"/>
      <c r="M69" s="82"/>
      <c r="N69" s="82"/>
      <c r="O69" s="82"/>
      <c r="P69" s="82"/>
      <c r="Q69" s="82"/>
      <c r="R69" s="26"/>
      <c r="S69" s="100">
        <f>IF(G69=0,"",IF(T69=0,"",SUM(T69/G69)))</f>
      </c>
      <c r="T69" s="80">
        <f>SUM(T70:T77)</f>
        <v>0</v>
      </c>
      <c r="U69" s="80">
        <f>SUM(U70:U77)</f>
        <v>0</v>
      </c>
      <c r="V69" s="80">
        <f>SUM(V70:V77)</f>
        <v>0</v>
      </c>
      <c r="W69" s="82"/>
    </row>
    <row r="70" spans="2:23" ht="15" customHeight="1">
      <c r="B70" s="89">
        <v>151</v>
      </c>
      <c r="C70" s="87" t="s">
        <v>404</v>
      </c>
      <c r="D70" s="67"/>
      <c r="E70" s="67"/>
      <c r="F70" s="67"/>
      <c r="G70" s="96">
        <f>SUM(E70*F70)</f>
        <v>0</v>
      </c>
      <c r="H70" s="43"/>
      <c r="I70" s="47"/>
      <c r="J70" s="52"/>
      <c r="K70" s="52"/>
      <c r="L70" s="52"/>
      <c r="M70" s="52"/>
      <c r="N70" s="52"/>
      <c r="O70" s="52"/>
      <c r="P70" s="52"/>
      <c r="Q70" s="52"/>
      <c r="S70" s="99">
        <f>IF(E70=0,"",IF(F70=0,"",SUM(SUM(J70:Q70)-V70)/G70))</f>
      </c>
      <c r="T70" s="97">
        <f>SUM(J70:Q70)</f>
        <v>0</v>
      </c>
      <c r="U70" s="97">
        <f>SUM(G70-T70)+V70</f>
        <v>0</v>
      </c>
      <c r="V70" s="54"/>
      <c r="W70" s="52"/>
    </row>
    <row r="71" spans="2:23" ht="15" customHeight="1">
      <c r="B71" s="89">
        <v>152</v>
      </c>
      <c r="C71" s="87" t="s">
        <v>405</v>
      </c>
      <c r="D71" s="67"/>
      <c r="E71" s="67"/>
      <c r="F71" s="67"/>
      <c r="G71" s="96">
        <f aca="true" t="shared" si="9" ref="G71:G77">SUM(E71*F71)</f>
        <v>0</v>
      </c>
      <c r="H71" s="46"/>
      <c r="I71" s="47"/>
      <c r="J71" s="52"/>
      <c r="K71" s="52"/>
      <c r="L71" s="52"/>
      <c r="M71" s="52"/>
      <c r="N71" s="52"/>
      <c r="O71" s="52"/>
      <c r="P71" s="52"/>
      <c r="Q71" s="52"/>
      <c r="S71" s="99">
        <f aca="true" t="shared" si="10" ref="S71:S77">IF(E71=0,"",IF(F71=0,"",SUM(SUM(J71:Q71)-V71)/G71))</f>
      </c>
      <c r="T71" s="97">
        <f aca="true" t="shared" si="11" ref="T71:T77">SUM(J71:Q71)</f>
        <v>0</v>
      </c>
      <c r="U71" s="97">
        <f aca="true" t="shared" si="12" ref="U71:U77">SUM(G71-T71)+V71</f>
        <v>0</v>
      </c>
      <c r="V71" s="54"/>
      <c r="W71" s="52"/>
    </row>
    <row r="72" spans="2:23" ht="15" customHeight="1">
      <c r="B72" s="89">
        <v>153</v>
      </c>
      <c r="C72" s="87" t="s">
        <v>406</v>
      </c>
      <c r="D72" s="67"/>
      <c r="E72" s="67"/>
      <c r="F72" s="67"/>
      <c r="G72" s="96">
        <f t="shared" si="9"/>
        <v>0</v>
      </c>
      <c r="H72" s="46"/>
      <c r="I72" s="47"/>
      <c r="J72" s="52"/>
      <c r="K72" s="52"/>
      <c r="L72" s="52"/>
      <c r="M72" s="52"/>
      <c r="N72" s="52"/>
      <c r="O72" s="52"/>
      <c r="P72" s="52"/>
      <c r="Q72" s="52"/>
      <c r="S72" s="99">
        <f t="shared" si="10"/>
      </c>
      <c r="T72" s="97">
        <f t="shared" si="11"/>
        <v>0</v>
      </c>
      <c r="U72" s="97">
        <f t="shared" si="12"/>
        <v>0</v>
      </c>
      <c r="V72" s="54"/>
      <c r="W72" s="52"/>
    </row>
    <row r="73" spans="2:23" ht="15" customHeight="1">
      <c r="B73" s="89">
        <v>154</v>
      </c>
      <c r="C73" s="87" t="s">
        <v>407</v>
      </c>
      <c r="D73" s="67"/>
      <c r="E73" s="67"/>
      <c r="F73" s="67"/>
      <c r="G73" s="96">
        <f t="shared" si="9"/>
        <v>0</v>
      </c>
      <c r="H73" s="46"/>
      <c r="I73" s="47"/>
      <c r="J73" s="52"/>
      <c r="K73" s="52"/>
      <c r="L73" s="52"/>
      <c r="M73" s="52"/>
      <c r="N73" s="52"/>
      <c r="O73" s="52"/>
      <c r="P73" s="52"/>
      <c r="Q73" s="52"/>
      <c r="S73" s="99">
        <f t="shared" si="10"/>
      </c>
      <c r="T73" s="97">
        <f t="shared" si="11"/>
        <v>0</v>
      </c>
      <c r="U73" s="97">
        <f t="shared" si="12"/>
        <v>0</v>
      </c>
      <c r="V73" s="54"/>
      <c r="W73" s="52"/>
    </row>
    <row r="74" spans="2:23" ht="15" customHeight="1">
      <c r="B74" s="89">
        <v>155</v>
      </c>
      <c r="C74" s="87" t="s">
        <v>408</v>
      </c>
      <c r="D74" s="67"/>
      <c r="E74" s="67"/>
      <c r="F74" s="67"/>
      <c r="G74" s="96">
        <f t="shared" si="9"/>
        <v>0</v>
      </c>
      <c r="H74" s="46"/>
      <c r="I74" s="47"/>
      <c r="J74" s="52"/>
      <c r="K74" s="52"/>
      <c r="L74" s="52"/>
      <c r="M74" s="52"/>
      <c r="N74" s="52"/>
      <c r="O74" s="52"/>
      <c r="P74" s="52"/>
      <c r="Q74" s="52"/>
      <c r="S74" s="99">
        <f t="shared" si="10"/>
      </c>
      <c r="T74" s="97">
        <f t="shared" si="11"/>
        <v>0</v>
      </c>
      <c r="U74" s="97">
        <f t="shared" si="12"/>
        <v>0</v>
      </c>
      <c r="V74" s="54"/>
      <c r="W74" s="52"/>
    </row>
    <row r="75" spans="2:23" ht="15" customHeight="1">
      <c r="B75" s="89">
        <v>156</v>
      </c>
      <c r="C75" s="87" t="s">
        <v>409</v>
      </c>
      <c r="D75" s="67"/>
      <c r="E75" s="67"/>
      <c r="F75" s="67"/>
      <c r="G75" s="96">
        <f t="shared" si="9"/>
        <v>0</v>
      </c>
      <c r="H75" s="46"/>
      <c r="I75" s="47"/>
      <c r="J75" s="52"/>
      <c r="K75" s="52"/>
      <c r="L75" s="52"/>
      <c r="M75" s="52"/>
      <c r="N75" s="52"/>
      <c r="O75" s="52"/>
      <c r="P75" s="52"/>
      <c r="Q75" s="52"/>
      <c r="S75" s="99">
        <f t="shared" si="10"/>
      </c>
      <c r="T75" s="97">
        <f t="shared" si="11"/>
        <v>0</v>
      </c>
      <c r="U75" s="97">
        <f t="shared" si="12"/>
        <v>0</v>
      </c>
      <c r="V75" s="54"/>
      <c r="W75" s="52"/>
    </row>
    <row r="76" spans="2:23" ht="15" customHeight="1">
      <c r="B76" s="89">
        <v>157</v>
      </c>
      <c r="C76" s="87" t="s">
        <v>410</v>
      </c>
      <c r="D76" s="67"/>
      <c r="E76" s="67"/>
      <c r="F76" s="67"/>
      <c r="G76" s="96">
        <f t="shared" si="9"/>
        <v>0</v>
      </c>
      <c r="H76" s="43"/>
      <c r="I76" s="47"/>
      <c r="J76" s="52"/>
      <c r="K76" s="52"/>
      <c r="L76" s="52"/>
      <c r="M76" s="52"/>
      <c r="N76" s="52"/>
      <c r="O76" s="52"/>
      <c r="P76" s="52"/>
      <c r="Q76" s="52"/>
      <c r="S76" s="99">
        <f t="shared" si="10"/>
      </c>
      <c r="T76" s="97">
        <f t="shared" si="11"/>
        <v>0</v>
      </c>
      <c r="U76" s="97">
        <f t="shared" si="12"/>
        <v>0</v>
      </c>
      <c r="V76" s="54"/>
      <c r="W76" s="52"/>
    </row>
    <row r="77" spans="2:23" ht="15" customHeight="1">
      <c r="B77" s="89">
        <v>158</v>
      </c>
      <c r="C77" s="87" t="s">
        <v>411</v>
      </c>
      <c r="D77" s="67"/>
      <c r="E77" s="67"/>
      <c r="F77" s="67"/>
      <c r="G77" s="96">
        <f t="shared" si="9"/>
        <v>0</v>
      </c>
      <c r="H77" s="43"/>
      <c r="I77" s="47"/>
      <c r="J77" s="52"/>
      <c r="K77" s="52"/>
      <c r="L77" s="52"/>
      <c r="M77" s="52"/>
      <c r="N77" s="52"/>
      <c r="O77" s="52"/>
      <c r="P77" s="52"/>
      <c r="Q77" s="52"/>
      <c r="S77" s="99">
        <f t="shared" si="10"/>
      </c>
      <c r="T77" s="97">
        <f t="shared" si="11"/>
        <v>0</v>
      </c>
      <c r="U77" s="97">
        <f t="shared" si="12"/>
        <v>0</v>
      </c>
      <c r="V77" s="54"/>
      <c r="W77" s="52"/>
    </row>
    <row r="78" spans="2:23" ht="15" customHeight="1">
      <c r="B78" s="88">
        <v>16</v>
      </c>
      <c r="C78" s="85" t="s">
        <v>412</v>
      </c>
      <c r="D78" s="82"/>
      <c r="E78" s="82"/>
      <c r="F78" s="82"/>
      <c r="G78" s="80">
        <f>SUM(G79:G81)</f>
        <v>0</v>
      </c>
      <c r="H78" s="46"/>
      <c r="I78" s="47"/>
      <c r="J78" s="82"/>
      <c r="K78" s="82"/>
      <c r="L78" s="82"/>
      <c r="M78" s="82"/>
      <c r="N78" s="82"/>
      <c r="O78" s="82"/>
      <c r="P78" s="82"/>
      <c r="Q78" s="82"/>
      <c r="R78" s="26"/>
      <c r="S78" s="100">
        <f>IF(G78=0,"",IF(T78=0,"",SUM(T78/G78)))</f>
      </c>
      <c r="T78" s="80">
        <f>SUM(T79:T81)</f>
        <v>0</v>
      </c>
      <c r="U78" s="80">
        <f>SUM(U79:U81)</f>
        <v>0</v>
      </c>
      <c r="V78" s="80">
        <f>SUM(V79:V81)</f>
        <v>0</v>
      </c>
      <c r="W78" s="82"/>
    </row>
    <row r="79" spans="2:23" ht="15" customHeight="1">
      <c r="B79" s="89">
        <v>161</v>
      </c>
      <c r="C79" s="87" t="s">
        <v>413</v>
      </c>
      <c r="D79" s="67"/>
      <c r="E79" s="67"/>
      <c r="F79" s="67"/>
      <c r="G79" s="96">
        <f>SUM(E79*F79)</f>
        <v>0</v>
      </c>
      <c r="H79" s="46"/>
      <c r="I79" s="47"/>
      <c r="J79" s="52"/>
      <c r="K79" s="52"/>
      <c r="L79" s="52"/>
      <c r="M79" s="52"/>
      <c r="N79" s="52"/>
      <c r="O79" s="52"/>
      <c r="P79" s="52"/>
      <c r="Q79" s="52"/>
      <c r="S79" s="99">
        <f>IF(E79=0,"",IF(F79=0,"",SUM(SUM(J79:Q79)-V79)/G79))</f>
      </c>
      <c r="T79" s="97">
        <f>SUM(J79:Q79)</f>
        <v>0</v>
      </c>
      <c r="U79" s="97">
        <f>SUM(G79-T79)+V79</f>
        <v>0</v>
      </c>
      <c r="V79" s="54"/>
      <c r="W79" s="52"/>
    </row>
    <row r="80" spans="2:23" ht="15" customHeight="1">
      <c r="B80" s="89">
        <v>162</v>
      </c>
      <c r="C80" s="87" t="s">
        <v>389</v>
      </c>
      <c r="D80" s="67"/>
      <c r="E80" s="67"/>
      <c r="F80" s="67"/>
      <c r="G80" s="96">
        <f>SUM(E80*F80)</f>
        <v>0</v>
      </c>
      <c r="H80" s="46"/>
      <c r="I80" s="47"/>
      <c r="J80" s="52"/>
      <c r="K80" s="52"/>
      <c r="L80" s="52"/>
      <c r="M80" s="52"/>
      <c r="N80" s="52"/>
      <c r="O80" s="52"/>
      <c r="P80" s="52"/>
      <c r="Q80" s="52"/>
      <c r="S80" s="99">
        <f>IF(E80=0,"",IF(F80=0,"",SUM(SUM(J80:Q80)-V80)/G80))</f>
      </c>
      <c r="T80" s="97">
        <f>SUM(J80:Q80)</f>
        <v>0</v>
      </c>
      <c r="U80" s="97">
        <f>SUM(G80-T80)+V80</f>
        <v>0</v>
      </c>
      <c r="V80" s="54"/>
      <c r="W80" s="52"/>
    </row>
    <row r="81" spans="2:23" ht="15" customHeight="1">
      <c r="B81" s="89">
        <v>163</v>
      </c>
      <c r="C81" s="87" t="s">
        <v>414</v>
      </c>
      <c r="D81" s="67"/>
      <c r="E81" s="67"/>
      <c r="F81" s="67"/>
      <c r="G81" s="96">
        <f>SUM(E81*F81)</f>
        <v>0</v>
      </c>
      <c r="H81" s="46"/>
      <c r="I81" s="47"/>
      <c r="J81" s="52"/>
      <c r="K81" s="52"/>
      <c r="L81" s="52"/>
      <c r="M81" s="52"/>
      <c r="N81" s="52"/>
      <c r="O81" s="52"/>
      <c r="P81" s="52"/>
      <c r="Q81" s="52"/>
      <c r="S81" s="99">
        <f>IF(E81=0,"",IF(F81=0,"",SUM(SUM(J81:Q81)-V81)/G81))</f>
      </c>
      <c r="T81" s="97">
        <f>SUM(J81:Q81)</f>
        <v>0</v>
      </c>
      <c r="U81" s="97">
        <f>SUM(G81-T81)+V81</f>
        <v>0</v>
      </c>
      <c r="V81" s="54"/>
      <c r="W81" s="52"/>
    </row>
    <row r="82" spans="2:23" ht="15" customHeight="1">
      <c r="B82" s="88">
        <v>17</v>
      </c>
      <c r="C82" s="85" t="s">
        <v>415</v>
      </c>
      <c r="D82" s="82"/>
      <c r="E82" s="82"/>
      <c r="F82" s="82"/>
      <c r="G82" s="80">
        <f>SUM(G83:G89)</f>
        <v>0</v>
      </c>
      <c r="H82" s="46"/>
      <c r="I82" s="47"/>
      <c r="J82" s="82"/>
      <c r="K82" s="82"/>
      <c r="L82" s="82"/>
      <c r="M82" s="82"/>
      <c r="N82" s="82"/>
      <c r="O82" s="82"/>
      <c r="P82" s="82"/>
      <c r="Q82" s="82"/>
      <c r="R82" s="26"/>
      <c r="S82" s="100">
        <f>IF(G82=0,"",IF(T82=0,"",SUM(T82/G82)))</f>
      </c>
      <c r="T82" s="80">
        <f>SUM(T83:T89)</f>
        <v>0</v>
      </c>
      <c r="U82" s="80">
        <f>SUM(U83:U89)</f>
        <v>0</v>
      </c>
      <c r="V82" s="80">
        <f>SUM(V83:V89)</f>
        <v>0</v>
      </c>
      <c r="W82" s="82"/>
    </row>
    <row r="83" spans="2:23" ht="15" customHeight="1">
      <c r="B83" s="89">
        <v>171</v>
      </c>
      <c r="C83" s="87" t="s">
        <v>416</v>
      </c>
      <c r="D83" s="67"/>
      <c r="E83" s="67"/>
      <c r="F83" s="67"/>
      <c r="G83" s="96">
        <f>SUM(E83*F83)</f>
        <v>0</v>
      </c>
      <c r="H83" s="46"/>
      <c r="I83" s="47"/>
      <c r="J83" s="52"/>
      <c r="K83" s="52"/>
      <c r="L83" s="52"/>
      <c r="M83" s="52"/>
      <c r="N83" s="52"/>
      <c r="O83" s="52"/>
      <c r="P83" s="52"/>
      <c r="Q83" s="52"/>
      <c r="S83" s="99">
        <f>IF(E83=0,"",IF(F83=0,"",SUM(SUM(J83:Q83)-V83)/G83))</f>
      </c>
      <c r="T83" s="97">
        <f>SUM(J83:Q83)</f>
        <v>0</v>
      </c>
      <c r="U83" s="97">
        <f>SUM(G83-T83)+V83</f>
        <v>0</v>
      </c>
      <c r="V83" s="54"/>
      <c r="W83" s="52"/>
    </row>
    <row r="84" spans="2:23" ht="15" customHeight="1">
      <c r="B84" s="89">
        <v>172</v>
      </c>
      <c r="C84" s="87" t="s">
        <v>417</v>
      </c>
      <c r="D84" s="67"/>
      <c r="E84" s="67"/>
      <c r="F84" s="67"/>
      <c r="G84" s="96">
        <f aca="true" t="shared" si="13" ref="G84:G89">SUM(E84*F84)</f>
        <v>0</v>
      </c>
      <c r="H84" s="43"/>
      <c r="I84" s="47"/>
      <c r="J84" s="52"/>
      <c r="K84" s="52"/>
      <c r="L84" s="52"/>
      <c r="M84" s="52"/>
      <c r="N84" s="52"/>
      <c r="O84" s="52"/>
      <c r="P84" s="52"/>
      <c r="Q84" s="52"/>
      <c r="S84" s="99">
        <f aca="true" t="shared" si="14" ref="S84:S89">IF(E84=0,"",IF(F84=0,"",SUM(SUM(J84:Q84)-V84)/G84))</f>
      </c>
      <c r="T84" s="97">
        <f aca="true" t="shared" si="15" ref="T84:T89">SUM(J84:Q84)</f>
        <v>0</v>
      </c>
      <c r="U84" s="97">
        <f aca="true" t="shared" si="16" ref="U84:U89">SUM(G84-T84)+V84</f>
        <v>0</v>
      </c>
      <c r="V84" s="54"/>
      <c r="W84" s="52"/>
    </row>
    <row r="85" spans="2:23" ht="15" customHeight="1">
      <c r="B85" s="89">
        <v>173</v>
      </c>
      <c r="C85" s="87" t="s">
        <v>418</v>
      </c>
      <c r="D85" s="67"/>
      <c r="E85" s="67"/>
      <c r="F85" s="67"/>
      <c r="G85" s="96">
        <f t="shared" si="13"/>
        <v>0</v>
      </c>
      <c r="H85" s="46"/>
      <c r="I85" s="47"/>
      <c r="J85" s="52"/>
      <c r="K85" s="52"/>
      <c r="L85" s="52"/>
      <c r="M85" s="52"/>
      <c r="N85" s="52"/>
      <c r="O85" s="52"/>
      <c r="P85" s="52"/>
      <c r="Q85" s="52"/>
      <c r="S85" s="99">
        <f t="shared" si="14"/>
      </c>
      <c r="T85" s="97">
        <f t="shared" si="15"/>
        <v>0</v>
      </c>
      <c r="U85" s="97">
        <f t="shared" si="16"/>
        <v>0</v>
      </c>
      <c r="V85" s="54"/>
      <c r="W85" s="52"/>
    </row>
    <row r="86" spans="2:23" ht="15" customHeight="1">
      <c r="B86" s="89">
        <v>174</v>
      </c>
      <c r="C86" s="87" t="s">
        <v>419</v>
      </c>
      <c r="D86" s="67"/>
      <c r="E86" s="67"/>
      <c r="F86" s="67"/>
      <c r="G86" s="96">
        <f t="shared" si="13"/>
        <v>0</v>
      </c>
      <c r="H86" s="46"/>
      <c r="I86" s="47"/>
      <c r="J86" s="52"/>
      <c r="K86" s="52"/>
      <c r="L86" s="52"/>
      <c r="M86" s="52"/>
      <c r="N86" s="52"/>
      <c r="O86" s="52"/>
      <c r="P86" s="52"/>
      <c r="Q86" s="52"/>
      <c r="S86" s="99">
        <f t="shared" si="14"/>
      </c>
      <c r="T86" s="97">
        <f t="shared" si="15"/>
        <v>0</v>
      </c>
      <c r="U86" s="97">
        <f t="shared" si="16"/>
        <v>0</v>
      </c>
      <c r="V86" s="54"/>
      <c r="W86" s="52"/>
    </row>
    <row r="87" spans="2:23" ht="15" customHeight="1">
      <c r="B87" s="89">
        <v>175</v>
      </c>
      <c r="C87" s="87" t="s">
        <v>420</v>
      </c>
      <c r="D87" s="67"/>
      <c r="E87" s="67"/>
      <c r="F87" s="67"/>
      <c r="G87" s="96">
        <f t="shared" si="13"/>
        <v>0</v>
      </c>
      <c r="H87" s="46"/>
      <c r="I87" s="47"/>
      <c r="J87" s="52"/>
      <c r="K87" s="52"/>
      <c r="L87" s="52"/>
      <c r="M87" s="52"/>
      <c r="N87" s="52"/>
      <c r="O87" s="52"/>
      <c r="P87" s="52"/>
      <c r="Q87" s="52"/>
      <c r="S87" s="99">
        <f t="shared" si="14"/>
      </c>
      <c r="T87" s="97">
        <f t="shared" si="15"/>
        <v>0</v>
      </c>
      <c r="U87" s="97">
        <f t="shared" si="16"/>
        <v>0</v>
      </c>
      <c r="V87" s="54"/>
      <c r="W87" s="52"/>
    </row>
    <row r="88" spans="2:23" ht="15" customHeight="1">
      <c r="B88" s="89">
        <v>176</v>
      </c>
      <c r="C88" s="87" t="s">
        <v>421</v>
      </c>
      <c r="D88" s="67"/>
      <c r="E88" s="67"/>
      <c r="F88" s="67"/>
      <c r="G88" s="96">
        <f t="shared" si="13"/>
        <v>0</v>
      </c>
      <c r="H88" s="46"/>
      <c r="I88" s="47"/>
      <c r="J88" s="52"/>
      <c r="K88" s="52"/>
      <c r="L88" s="52"/>
      <c r="M88" s="52"/>
      <c r="N88" s="52"/>
      <c r="O88" s="52"/>
      <c r="P88" s="52"/>
      <c r="Q88" s="52"/>
      <c r="S88" s="99">
        <f t="shared" si="14"/>
      </c>
      <c r="T88" s="97">
        <f t="shared" si="15"/>
        <v>0</v>
      </c>
      <c r="U88" s="97">
        <f t="shared" si="16"/>
        <v>0</v>
      </c>
      <c r="V88" s="54"/>
      <c r="W88" s="52"/>
    </row>
    <row r="89" spans="2:23" ht="15" customHeight="1">
      <c r="B89" s="89">
        <v>178</v>
      </c>
      <c r="C89" s="87" t="s">
        <v>422</v>
      </c>
      <c r="D89" s="67"/>
      <c r="E89" s="67"/>
      <c r="F89" s="67"/>
      <c r="G89" s="96">
        <f t="shared" si="13"/>
        <v>0</v>
      </c>
      <c r="H89" s="46"/>
      <c r="I89" s="47"/>
      <c r="J89" s="52"/>
      <c r="K89" s="52"/>
      <c r="L89" s="52"/>
      <c r="M89" s="52"/>
      <c r="N89" s="52"/>
      <c r="O89" s="52"/>
      <c r="P89" s="52"/>
      <c r="Q89" s="52"/>
      <c r="S89" s="99">
        <f t="shared" si="14"/>
      </c>
      <c r="T89" s="97">
        <f t="shared" si="15"/>
        <v>0</v>
      </c>
      <c r="U89" s="97">
        <f t="shared" si="16"/>
        <v>0</v>
      </c>
      <c r="V89" s="54"/>
      <c r="W89" s="52"/>
    </row>
    <row r="90" spans="2:23" ht="15" customHeight="1">
      <c r="B90" s="88">
        <v>18</v>
      </c>
      <c r="C90" s="85" t="s">
        <v>423</v>
      </c>
      <c r="D90" s="82"/>
      <c r="E90" s="82"/>
      <c r="F90" s="82"/>
      <c r="G90" s="80">
        <f>SUM(G91:G95)</f>
        <v>0</v>
      </c>
      <c r="H90" s="46"/>
      <c r="I90" s="47"/>
      <c r="J90" s="82"/>
      <c r="K90" s="82"/>
      <c r="L90" s="82"/>
      <c r="M90" s="82"/>
      <c r="N90" s="82"/>
      <c r="O90" s="82"/>
      <c r="P90" s="82"/>
      <c r="Q90" s="82"/>
      <c r="R90" s="26"/>
      <c r="S90" s="100">
        <f>IF(G90=0,"",IF(T90=0,"",SUM(T90/G90)))</f>
      </c>
      <c r="T90" s="80">
        <f>SUM(T91:T95)</f>
        <v>0</v>
      </c>
      <c r="U90" s="80">
        <f>SUM(U91:U95)</f>
        <v>0</v>
      </c>
      <c r="V90" s="80">
        <f>SUM(V91:V95)</f>
        <v>0</v>
      </c>
      <c r="W90" s="82"/>
    </row>
    <row r="91" spans="2:23" ht="15" customHeight="1">
      <c r="B91" s="89">
        <v>181</v>
      </c>
      <c r="C91" s="87" t="s">
        <v>424</v>
      </c>
      <c r="D91" s="67"/>
      <c r="E91" s="67"/>
      <c r="F91" s="67"/>
      <c r="G91" s="96">
        <f>SUM(E91*F91)</f>
        <v>0</v>
      </c>
      <c r="H91" s="43"/>
      <c r="I91" s="47"/>
      <c r="J91" s="52"/>
      <c r="K91" s="52"/>
      <c r="L91" s="52"/>
      <c r="M91" s="52"/>
      <c r="N91" s="52"/>
      <c r="O91" s="52"/>
      <c r="P91" s="52"/>
      <c r="Q91" s="52"/>
      <c r="S91" s="99">
        <f>IF(E91=0,"",IF(F91=0,"",SUM(SUM(J91:Q91)-V91)/G91))</f>
      </c>
      <c r="T91" s="97">
        <f>SUM(J91:Q91)</f>
        <v>0</v>
      </c>
      <c r="U91" s="97">
        <f>SUM(G91-T91)+V91</f>
        <v>0</v>
      </c>
      <c r="V91" s="54"/>
      <c r="W91" s="52"/>
    </row>
    <row r="92" spans="2:23" ht="15" customHeight="1">
      <c r="B92" s="89">
        <v>182</v>
      </c>
      <c r="C92" s="87" t="s">
        <v>425</v>
      </c>
      <c r="D92" s="67"/>
      <c r="E92" s="67"/>
      <c r="F92" s="67"/>
      <c r="G92" s="96">
        <f>SUM(E92*F92)</f>
        <v>0</v>
      </c>
      <c r="H92" s="46"/>
      <c r="I92" s="47"/>
      <c r="J92" s="52"/>
      <c r="K92" s="52"/>
      <c r="L92" s="52"/>
      <c r="M92" s="52"/>
      <c r="N92" s="52"/>
      <c r="O92" s="52"/>
      <c r="P92" s="52"/>
      <c r="Q92" s="52"/>
      <c r="S92" s="99">
        <f>IF(E92=0,"",IF(F92=0,"",SUM(SUM(J92:Q92)-V92)/G92))</f>
      </c>
      <c r="T92" s="97">
        <f>SUM(J92:Q92)</f>
        <v>0</v>
      </c>
      <c r="U92" s="97">
        <f>SUM(G92-T92)+V92</f>
        <v>0</v>
      </c>
      <c r="V92" s="54"/>
      <c r="W92" s="52"/>
    </row>
    <row r="93" spans="2:23" ht="15" customHeight="1">
      <c r="B93" s="89">
        <v>183</v>
      </c>
      <c r="C93" s="87" t="s">
        <v>426</v>
      </c>
      <c r="D93" s="67"/>
      <c r="E93" s="67"/>
      <c r="F93" s="67"/>
      <c r="G93" s="96">
        <f>SUM(E93*F93)</f>
        <v>0</v>
      </c>
      <c r="H93" s="46"/>
      <c r="I93" s="47"/>
      <c r="J93" s="52"/>
      <c r="K93" s="52"/>
      <c r="L93" s="52"/>
      <c r="M93" s="52"/>
      <c r="N93" s="52"/>
      <c r="O93" s="52"/>
      <c r="P93" s="52"/>
      <c r="Q93" s="52"/>
      <c r="S93" s="99">
        <f>IF(E93=0,"",IF(F93=0,"",SUM(SUM(J93:Q93)-V93)/G93))</f>
      </c>
      <c r="T93" s="97">
        <f>SUM(J93:Q93)</f>
        <v>0</v>
      </c>
      <c r="U93" s="97">
        <f>SUM(G93-T93)+V93</f>
        <v>0</v>
      </c>
      <c r="V93" s="54"/>
      <c r="W93" s="52"/>
    </row>
    <row r="94" spans="2:23" ht="15" customHeight="1">
      <c r="B94" s="89">
        <v>184</v>
      </c>
      <c r="C94" s="87" t="s">
        <v>427</v>
      </c>
      <c r="D94" s="67"/>
      <c r="E94" s="67"/>
      <c r="F94" s="67"/>
      <c r="G94" s="96">
        <f>SUM(E94*F94)</f>
        <v>0</v>
      </c>
      <c r="H94" s="46"/>
      <c r="I94" s="47"/>
      <c r="J94" s="52"/>
      <c r="K94" s="52"/>
      <c r="L94" s="52"/>
      <c r="M94" s="52"/>
      <c r="N94" s="52"/>
      <c r="O94" s="52"/>
      <c r="P94" s="52"/>
      <c r="Q94" s="52"/>
      <c r="S94" s="99">
        <f>IF(E94=0,"",IF(F94=0,"",SUM(SUM(J94:Q94)-V94)/G94))</f>
      </c>
      <c r="T94" s="97">
        <f>SUM(J94:Q94)</f>
        <v>0</v>
      </c>
      <c r="U94" s="97">
        <f>SUM(G94-T94)+V94</f>
        <v>0</v>
      </c>
      <c r="V94" s="54"/>
      <c r="W94" s="52"/>
    </row>
    <row r="95" spans="2:23" ht="15" customHeight="1">
      <c r="B95" s="89">
        <v>185</v>
      </c>
      <c r="C95" s="87" t="s">
        <v>428</v>
      </c>
      <c r="D95" s="67"/>
      <c r="E95" s="67"/>
      <c r="F95" s="67"/>
      <c r="G95" s="96">
        <f>SUM(E95*F95)</f>
        <v>0</v>
      </c>
      <c r="H95" s="46"/>
      <c r="I95" s="47"/>
      <c r="J95" s="52"/>
      <c r="K95" s="52"/>
      <c r="L95" s="52"/>
      <c r="M95" s="52"/>
      <c r="N95" s="52"/>
      <c r="O95" s="52"/>
      <c r="P95" s="52"/>
      <c r="Q95" s="52"/>
      <c r="S95" s="99">
        <f>IF(E95=0,"",IF(F95=0,"",SUM(SUM(J95:Q95)-V95)/G95))</f>
      </c>
      <c r="T95" s="97">
        <f>SUM(J95:Q95)</f>
        <v>0</v>
      </c>
      <c r="U95" s="97">
        <f>SUM(G95-T95)+V95</f>
        <v>0</v>
      </c>
      <c r="V95" s="54"/>
      <c r="W95" s="52"/>
    </row>
    <row r="96" spans="2:23" ht="15" customHeight="1">
      <c r="B96" s="88">
        <v>2</v>
      </c>
      <c r="C96" s="91" t="s">
        <v>429</v>
      </c>
      <c r="D96" s="101"/>
      <c r="E96" s="82"/>
      <c r="F96" s="82"/>
      <c r="G96" s="80">
        <f>SUM(G97,G104,G111,G119)</f>
        <v>0</v>
      </c>
      <c r="H96" s="46"/>
      <c r="I96" s="47"/>
      <c r="J96" s="82"/>
      <c r="K96" s="82"/>
      <c r="L96" s="82"/>
      <c r="M96" s="82"/>
      <c r="N96" s="82"/>
      <c r="O96" s="82"/>
      <c r="P96" s="82"/>
      <c r="Q96" s="82"/>
      <c r="R96" s="26"/>
      <c r="S96" s="76">
        <f>IF(G96=0,"",IF(T96=0,"",SUM(T96/G96)))</f>
      </c>
      <c r="T96" s="110">
        <f>SUM(T97,T104,T111,T119)</f>
        <v>0</v>
      </c>
      <c r="U96" s="110">
        <f>SUM(U97,U104,U111,U119)</f>
        <v>0</v>
      </c>
      <c r="V96" s="80">
        <f>SUM(V97,V104,V111,V119)</f>
        <v>0</v>
      </c>
      <c r="W96" s="82"/>
    </row>
    <row r="97" spans="2:23" ht="15" customHeight="1">
      <c r="B97" s="88">
        <v>21</v>
      </c>
      <c r="C97" s="85" t="s">
        <v>430</v>
      </c>
      <c r="D97" s="82"/>
      <c r="E97" s="82"/>
      <c r="F97" s="82"/>
      <c r="G97" s="80">
        <f>SUM(G98:G103)</f>
        <v>0</v>
      </c>
      <c r="H97" s="46"/>
      <c r="I97" s="47"/>
      <c r="J97" s="82"/>
      <c r="K97" s="82"/>
      <c r="L97" s="82"/>
      <c r="M97" s="82"/>
      <c r="N97" s="82"/>
      <c r="O97" s="82"/>
      <c r="P97" s="82"/>
      <c r="Q97" s="82"/>
      <c r="R97" s="26"/>
      <c r="S97" s="100">
        <f>IF(G97=0,"",IF(T97=0,"",SUM(T97/G97)))</f>
      </c>
      <c r="T97" s="80">
        <f>SUM(T98:T103)</f>
        <v>0</v>
      </c>
      <c r="U97" s="80">
        <f>SUM(U98:U103)</f>
        <v>0</v>
      </c>
      <c r="V97" s="80">
        <f>SUM(V98:V103)</f>
        <v>0</v>
      </c>
      <c r="W97" s="82"/>
    </row>
    <row r="98" spans="2:23" ht="15" customHeight="1">
      <c r="B98" s="89">
        <v>211</v>
      </c>
      <c r="C98" s="87" t="s">
        <v>431</v>
      </c>
      <c r="D98" s="67"/>
      <c r="E98" s="67"/>
      <c r="F98" s="67"/>
      <c r="G98" s="96">
        <f aca="true" t="shared" si="17" ref="G98:G103">SUM(E98*F98)</f>
        <v>0</v>
      </c>
      <c r="H98" s="46"/>
      <c r="I98" s="47"/>
      <c r="J98" s="52"/>
      <c r="K98" s="52"/>
      <c r="L98" s="52"/>
      <c r="M98" s="52"/>
      <c r="N98" s="52"/>
      <c r="O98" s="52"/>
      <c r="P98" s="52"/>
      <c r="Q98" s="52"/>
      <c r="S98" s="99">
        <f aca="true" t="shared" si="18" ref="S98:S103">IF(E98=0,"",IF(F98=0,"",SUM(SUM(J98:Q98)-V98)/G98))</f>
      </c>
      <c r="T98" s="97">
        <f aca="true" t="shared" si="19" ref="T98:T103">SUM(J98:Q98)</f>
        <v>0</v>
      </c>
      <c r="U98" s="97">
        <f aca="true" t="shared" si="20" ref="U98:U103">SUM(G98-T98)+V98</f>
        <v>0</v>
      </c>
      <c r="V98" s="54"/>
      <c r="W98" s="52"/>
    </row>
    <row r="99" spans="2:23" ht="15" customHeight="1">
      <c r="B99" s="89">
        <v>212</v>
      </c>
      <c r="C99" s="87" t="s">
        <v>432</v>
      </c>
      <c r="D99" s="67"/>
      <c r="E99" s="67"/>
      <c r="F99" s="67"/>
      <c r="G99" s="96">
        <f t="shared" si="17"/>
        <v>0</v>
      </c>
      <c r="H99" s="43"/>
      <c r="I99" s="47"/>
      <c r="J99" s="52"/>
      <c r="K99" s="52"/>
      <c r="L99" s="52"/>
      <c r="M99" s="52"/>
      <c r="N99" s="52"/>
      <c r="O99" s="52"/>
      <c r="P99" s="52"/>
      <c r="Q99" s="52"/>
      <c r="S99" s="99">
        <f t="shared" si="18"/>
      </c>
      <c r="T99" s="97">
        <f t="shared" si="19"/>
        <v>0</v>
      </c>
      <c r="U99" s="97">
        <f t="shared" si="20"/>
        <v>0</v>
      </c>
      <c r="V99" s="54"/>
      <c r="W99" s="52"/>
    </row>
    <row r="100" spans="2:23" ht="15" customHeight="1">
      <c r="B100" s="89">
        <v>213</v>
      </c>
      <c r="C100" s="87" t="s">
        <v>433</v>
      </c>
      <c r="D100" s="67"/>
      <c r="E100" s="67"/>
      <c r="F100" s="67"/>
      <c r="G100" s="96">
        <f t="shared" si="17"/>
        <v>0</v>
      </c>
      <c r="H100" s="46"/>
      <c r="I100" s="47"/>
      <c r="J100" s="52"/>
      <c r="K100" s="52"/>
      <c r="L100" s="52"/>
      <c r="M100" s="52"/>
      <c r="N100" s="52"/>
      <c r="O100" s="52"/>
      <c r="P100" s="52"/>
      <c r="Q100" s="52"/>
      <c r="S100" s="99">
        <f t="shared" si="18"/>
      </c>
      <c r="T100" s="97">
        <f t="shared" si="19"/>
        <v>0</v>
      </c>
      <c r="U100" s="97">
        <f t="shared" si="20"/>
        <v>0</v>
      </c>
      <c r="V100" s="54"/>
      <c r="W100" s="52"/>
    </row>
    <row r="101" spans="2:23" ht="15" customHeight="1">
      <c r="B101" s="89">
        <v>214</v>
      </c>
      <c r="C101" s="87" t="s">
        <v>434</v>
      </c>
      <c r="D101" s="67"/>
      <c r="E101" s="67"/>
      <c r="F101" s="67"/>
      <c r="G101" s="96">
        <f t="shared" si="17"/>
        <v>0</v>
      </c>
      <c r="H101" s="46"/>
      <c r="I101" s="47"/>
      <c r="J101" s="52"/>
      <c r="K101" s="52"/>
      <c r="L101" s="52"/>
      <c r="M101" s="52"/>
      <c r="N101" s="52"/>
      <c r="O101" s="52"/>
      <c r="P101" s="52"/>
      <c r="Q101" s="52"/>
      <c r="S101" s="99">
        <f t="shared" si="18"/>
      </c>
      <c r="T101" s="97">
        <f t="shared" si="19"/>
        <v>0</v>
      </c>
      <c r="U101" s="97">
        <f t="shared" si="20"/>
        <v>0</v>
      </c>
      <c r="V101" s="54"/>
      <c r="W101" s="52"/>
    </row>
    <row r="102" spans="2:23" ht="15" customHeight="1">
      <c r="B102" s="89">
        <v>215</v>
      </c>
      <c r="C102" s="87" t="s">
        <v>435</v>
      </c>
      <c r="D102" s="67"/>
      <c r="E102" s="67"/>
      <c r="F102" s="67"/>
      <c r="G102" s="96">
        <f t="shared" si="17"/>
        <v>0</v>
      </c>
      <c r="H102" s="46"/>
      <c r="I102" s="47"/>
      <c r="J102" s="52"/>
      <c r="K102" s="52"/>
      <c r="L102" s="52"/>
      <c r="M102" s="52"/>
      <c r="N102" s="52"/>
      <c r="O102" s="52"/>
      <c r="P102" s="52"/>
      <c r="Q102" s="52"/>
      <c r="S102" s="99">
        <f t="shared" si="18"/>
      </c>
      <c r="T102" s="97">
        <f t="shared" si="19"/>
        <v>0</v>
      </c>
      <c r="U102" s="97">
        <f t="shared" si="20"/>
        <v>0</v>
      </c>
      <c r="V102" s="54"/>
      <c r="W102" s="52"/>
    </row>
    <row r="103" spans="2:23" ht="15" customHeight="1">
      <c r="B103" s="89">
        <v>217</v>
      </c>
      <c r="C103" s="87" t="s">
        <v>436</v>
      </c>
      <c r="D103" s="67"/>
      <c r="E103" s="67"/>
      <c r="F103" s="67"/>
      <c r="G103" s="96">
        <f t="shared" si="17"/>
        <v>0</v>
      </c>
      <c r="H103" s="46"/>
      <c r="I103" s="47"/>
      <c r="J103" s="52"/>
      <c r="K103" s="52"/>
      <c r="L103" s="52"/>
      <c r="M103" s="52"/>
      <c r="N103" s="52"/>
      <c r="O103" s="52"/>
      <c r="P103" s="52"/>
      <c r="Q103" s="52"/>
      <c r="S103" s="99">
        <f t="shared" si="18"/>
      </c>
      <c r="T103" s="97">
        <f t="shared" si="19"/>
        <v>0</v>
      </c>
      <c r="U103" s="97">
        <f t="shared" si="20"/>
        <v>0</v>
      </c>
      <c r="V103" s="54"/>
      <c r="W103" s="52"/>
    </row>
    <row r="104" spans="2:23" ht="15" customHeight="1">
      <c r="B104" s="88">
        <v>22</v>
      </c>
      <c r="C104" s="85" t="s">
        <v>437</v>
      </c>
      <c r="D104" s="82"/>
      <c r="E104" s="82"/>
      <c r="F104" s="82"/>
      <c r="G104" s="80">
        <f>SUM(G105:G110)</f>
        <v>0</v>
      </c>
      <c r="H104" s="46"/>
      <c r="I104" s="47"/>
      <c r="J104" s="82"/>
      <c r="K104" s="82"/>
      <c r="L104" s="82"/>
      <c r="M104" s="82"/>
      <c r="N104" s="82"/>
      <c r="O104" s="82"/>
      <c r="P104" s="82"/>
      <c r="Q104" s="82"/>
      <c r="R104" s="26"/>
      <c r="S104" s="100">
        <f>IF(G104=0,"",IF(T104=0,"",SUM(T104/G104)))</f>
      </c>
      <c r="T104" s="80">
        <f>SUM(T105:T110)</f>
        <v>0</v>
      </c>
      <c r="U104" s="80">
        <f>SUM(U105:U110)</f>
        <v>0</v>
      </c>
      <c r="V104" s="80">
        <f>SUM(V105:V110)</f>
        <v>0</v>
      </c>
      <c r="W104" s="82"/>
    </row>
    <row r="105" spans="2:23" ht="15" customHeight="1">
      <c r="B105" s="89">
        <v>221</v>
      </c>
      <c r="C105" s="87" t="s">
        <v>438</v>
      </c>
      <c r="D105" s="67"/>
      <c r="E105" s="67"/>
      <c r="F105" s="67"/>
      <c r="G105" s="96">
        <f aca="true" t="shared" si="21" ref="G105:G110">SUM(E105*F105)</f>
        <v>0</v>
      </c>
      <c r="H105" s="46"/>
      <c r="I105" s="47"/>
      <c r="J105" s="52"/>
      <c r="K105" s="52"/>
      <c r="L105" s="52"/>
      <c r="M105" s="52"/>
      <c r="N105" s="52"/>
      <c r="O105" s="52"/>
      <c r="P105" s="52"/>
      <c r="Q105" s="52"/>
      <c r="S105" s="99">
        <f aca="true" t="shared" si="22" ref="S105:S110">IF(E105=0,"",IF(F105=0,"",SUM(SUM(J105:Q105)-V105)/G105))</f>
      </c>
      <c r="T105" s="97">
        <f aca="true" t="shared" si="23" ref="T105:T110">SUM(J105:Q105)</f>
        <v>0</v>
      </c>
      <c r="U105" s="97">
        <f aca="true" t="shared" si="24" ref="U105:U110">SUM(G105-T105)+V105</f>
        <v>0</v>
      </c>
      <c r="V105" s="54"/>
      <c r="W105" s="52"/>
    </row>
    <row r="106" spans="2:23" ht="15" customHeight="1">
      <c r="B106" s="89">
        <v>222</v>
      </c>
      <c r="C106" s="87" t="s">
        <v>439</v>
      </c>
      <c r="D106" s="67"/>
      <c r="E106" s="67"/>
      <c r="F106" s="67"/>
      <c r="G106" s="96">
        <f t="shared" si="21"/>
        <v>0</v>
      </c>
      <c r="H106" s="46"/>
      <c r="I106" s="47"/>
      <c r="J106" s="52"/>
      <c r="K106" s="52"/>
      <c r="L106" s="52"/>
      <c r="M106" s="52"/>
      <c r="N106" s="52"/>
      <c r="O106" s="52"/>
      <c r="P106" s="52"/>
      <c r="Q106" s="52"/>
      <c r="S106" s="99">
        <f t="shared" si="22"/>
      </c>
      <c r="T106" s="97">
        <f t="shared" si="23"/>
        <v>0</v>
      </c>
      <c r="U106" s="97">
        <f t="shared" si="24"/>
        <v>0</v>
      </c>
      <c r="V106" s="54"/>
      <c r="W106" s="52"/>
    </row>
    <row r="107" spans="2:23" ht="15" customHeight="1">
      <c r="B107" s="89">
        <v>223</v>
      </c>
      <c r="C107" s="87" t="s">
        <v>440</v>
      </c>
      <c r="D107" s="67"/>
      <c r="E107" s="67"/>
      <c r="F107" s="67"/>
      <c r="G107" s="96">
        <f t="shared" si="21"/>
        <v>0</v>
      </c>
      <c r="H107" s="46"/>
      <c r="I107" s="47"/>
      <c r="J107" s="52"/>
      <c r="K107" s="52"/>
      <c r="L107" s="52"/>
      <c r="M107" s="52"/>
      <c r="N107" s="52"/>
      <c r="O107" s="52"/>
      <c r="P107" s="52"/>
      <c r="Q107" s="52"/>
      <c r="S107" s="99">
        <f t="shared" si="22"/>
      </c>
      <c r="T107" s="97">
        <f t="shared" si="23"/>
        <v>0</v>
      </c>
      <c r="U107" s="97">
        <f t="shared" si="24"/>
        <v>0</v>
      </c>
      <c r="V107" s="54"/>
      <c r="W107" s="52"/>
    </row>
    <row r="108" spans="2:23" ht="15" customHeight="1">
      <c r="B108" s="89">
        <v>224</v>
      </c>
      <c r="C108" s="87" t="s">
        <v>441</v>
      </c>
      <c r="D108" s="67"/>
      <c r="E108" s="67"/>
      <c r="F108" s="67"/>
      <c r="G108" s="96">
        <f t="shared" si="21"/>
        <v>0</v>
      </c>
      <c r="H108" s="43"/>
      <c r="I108" s="47"/>
      <c r="J108" s="52"/>
      <c r="K108" s="52"/>
      <c r="L108" s="52"/>
      <c r="M108" s="52"/>
      <c r="N108" s="52"/>
      <c r="O108" s="52"/>
      <c r="P108" s="52"/>
      <c r="Q108" s="52"/>
      <c r="S108" s="99">
        <f t="shared" si="22"/>
      </c>
      <c r="T108" s="97">
        <f t="shared" si="23"/>
        <v>0</v>
      </c>
      <c r="U108" s="97">
        <f t="shared" si="24"/>
        <v>0</v>
      </c>
      <c r="V108" s="54"/>
      <c r="W108" s="52"/>
    </row>
    <row r="109" spans="2:23" ht="15" customHeight="1">
      <c r="B109" s="89">
        <v>225</v>
      </c>
      <c r="C109" s="87" t="s">
        <v>442</v>
      </c>
      <c r="D109" s="67"/>
      <c r="E109" s="67"/>
      <c r="F109" s="67"/>
      <c r="G109" s="96">
        <f t="shared" si="21"/>
        <v>0</v>
      </c>
      <c r="H109" s="43"/>
      <c r="I109" s="47"/>
      <c r="J109" s="52"/>
      <c r="K109" s="52"/>
      <c r="L109" s="52"/>
      <c r="M109" s="52"/>
      <c r="N109" s="52"/>
      <c r="O109" s="52"/>
      <c r="P109" s="52"/>
      <c r="Q109" s="52"/>
      <c r="S109" s="99">
        <f t="shared" si="22"/>
      </c>
      <c r="T109" s="97">
        <f t="shared" si="23"/>
        <v>0</v>
      </c>
      <c r="U109" s="97">
        <f t="shared" si="24"/>
        <v>0</v>
      </c>
      <c r="V109" s="54"/>
      <c r="W109" s="52"/>
    </row>
    <row r="110" spans="2:23" ht="15" customHeight="1">
      <c r="B110" s="89">
        <v>227</v>
      </c>
      <c r="C110" s="87" t="s">
        <v>443</v>
      </c>
      <c r="D110" s="67"/>
      <c r="E110" s="67"/>
      <c r="F110" s="67"/>
      <c r="G110" s="96">
        <f t="shared" si="21"/>
        <v>0</v>
      </c>
      <c r="H110" s="57"/>
      <c r="I110" s="47"/>
      <c r="J110" s="52"/>
      <c r="K110" s="52"/>
      <c r="L110" s="52"/>
      <c r="M110" s="52"/>
      <c r="N110" s="52"/>
      <c r="O110" s="52"/>
      <c r="P110" s="52"/>
      <c r="Q110" s="52"/>
      <c r="S110" s="99">
        <f t="shared" si="22"/>
      </c>
      <c r="T110" s="97">
        <f t="shared" si="23"/>
        <v>0</v>
      </c>
      <c r="U110" s="97">
        <f t="shared" si="24"/>
        <v>0</v>
      </c>
      <c r="V110" s="54"/>
      <c r="W110" s="52"/>
    </row>
    <row r="111" spans="2:23" ht="15" customHeight="1">
      <c r="B111" s="88">
        <v>23</v>
      </c>
      <c r="C111" s="85" t="s">
        <v>444</v>
      </c>
      <c r="D111" s="82"/>
      <c r="E111" s="82"/>
      <c r="F111" s="82"/>
      <c r="G111" s="80">
        <f>SUM(G112:G118)</f>
        <v>0</v>
      </c>
      <c r="H111" s="57"/>
      <c r="I111" s="47"/>
      <c r="J111" s="82"/>
      <c r="K111" s="82"/>
      <c r="L111" s="82"/>
      <c r="M111" s="82"/>
      <c r="N111" s="82"/>
      <c r="O111" s="82"/>
      <c r="P111" s="82"/>
      <c r="Q111" s="82"/>
      <c r="R111" s="26"/>
      <c r="S111" s="100">
        <f>IF(G111=0,"",IF(T111=0,"",SUM(T111/G111)))</f>
      </c>
      <c r="T111" s="80">
        <f>SUM(T112:T118)</f>
        <v>0</v>
      </c>
      <c r="U111" s="80">
        <f>SUM(U112:U118)</f>
        <v>0</v>
      </c>
      <c r="V111" s="80">
        <f>SUM(V112:V118)</f>
        <v>0</v>
      </c>
      <c r="W111" s="82"/>
    </row>
    <row r="112" spans="2:23" ht="15" customHeight="1">
      <c r="B112" s="89">
        <v>231</v>
      </c>
      <c r="C112" s="87" t="s">
        <v>431</v>
      </c>
      <c r="D112" s="67"/>
      <c r="E112" s="67"/>
      <c r="F112" s="67"/>
      <c r="G112" s="96">
        <f>SUM(E112*F112)</f>
        <v>0</v>
      </c>
      <c r="H112" s="57"/>
      <c r="I112" s="47"/>
      <c r="J112" s="52"/>
      <c r="K112" s="52"/>
      <c r="L112" s="52"/>
      <c r="M112" s="52"/>
      <c r="N112" s="52"/>
      <c r="O112" s="52"/>
      <c r="P112" s="52"/>
      <c r="Q112" s="52"/>
      <c r="S112" s="99">
        <f>IF(E112=0,"",IF(F112=0,"",SUM(SUM(J112:Q112)-V112)/G112))</f>
      </c>
      <c r="T112" s="97">
        <f>SUM(J112:Q112)</f>
        <v>0</v>
      </c>
      <c r="U112" s="97">
        <f>SUM(G112-T112)+V112</f>
        <v>0</v>
      </c>
      <c r="V112" s="54"/>
      <c r="W112" s="52"/>
    </row>
    <row r="113" spans="2:23" ht="15" customHeight="1">
      <c r="B113" s="89">
        <v>232</v>
      </c>
      <c r="C113" s="87" t="s">
        <v>432</v>
      </c>
      <c r="D113" s="67"/>
      <c r="E113" s="67"/>
      <c r="F113" s="67"/>
      <c r="G113" s="96">
        <f aca="true" t="shared" si="25" ref="G113:G118">SUM(E113*F113)</f>
        <v>0</v>
      </c>
      <c r="H113" s="43"/>
      <c r="I113" s="47"/>
      <c r="J113" s="52"/>
      <c r="K113" s="52"/>
      <c r="L113" s="52"/>
      <c r="M113" s="52"/>
      <c r="N113" s="52"/>
      <c r="O113" s="52"/>
      <c r="P113" s="52"/>
      <c r="Q113" s="52"/>
      <c r="S113" s="99">
        <f aca="true" t="shared" si="26" ref="S113:S118">IF(E113=0,"",IF(F113=0,"",SUM(SUM(J113:Q113)-V113)/G113))</f>
      </c>
      <c r="T113" s="97">
        <f aca="true" t="shared" si="27" ref="T113:T118">SUM(J113:Q113)</f>
        <v>0</v>
      </c>
      <c r="U113" s="97">
        <f aca="true" t="shared" si="28" ref="U113:U118">SUM(G113-T113)+V113</f>
        <v>0</v>
      </c>
      <c r="V113" s="54"/>
      <c r="W113" s="52"/>
    </row>
    <row r="114" spans="2:23" ht="15" customHeight="1">
      <c r="B114" s="89">
        <v>233</v>
      </c>
      <c r="C114" s="87" t="s">
        <v>433</v>
      </c>
      <c r="D114" s="67"/>
      <c r="E114" s="67"/>
      <c r="F114" s="67"/>
      <c r="G114" s="96">
        <f t="shared" si="25"/>
        <v>0</v>
      </c>
      <c r="H114" s="57"/>
      <c r="I114" s="47"/>
      <c r="J114" s="52"/>
      <c r="K114" s="52"/>
      <c r="L114" s="52"/>
      <c r="M114" s="52"/>
      <c r="N114" s="52"/>
      <c r="O114" s="52"/>
      <c r="P114" s="52"/>
      <c r="Q114" s="52"/>
      <c r="S114" s="99">
        <f t="shared" si="26"/>
      </c>
      <c r="T114" s="97">
        <f t="shared" si="27"/>
        <v>0</v>
      </c>
      <c r="U114" s="97">
        <f t="shared" si="28"/>
        <v>0</v>
      </c>
      <c r="V114" s="54"/>
      <c r="W114" s="52"/>
    </row>
    <row r="115" spans="2:23" ht="15" customHeight="1">
      <c r="B115" s="89">
        <v>234</v>
      </c>
      <c r="C115" s="87" t="s">
        <v>445</v>
      </c>
      <c r="D115" s="67"/>
      <c r="E115" s="67"/>
      <c r="F115" s="67"/>
      <c r="G115" s="96">
        <f t="shared" si="25"/>
        <v>0</v>
      </c>
      <c r="H115" s="57"/>
      <c r="I115" s="47"/>
      <c r="J115" s="52"/>
      <c r="K115" s="52"/>
      <c r="L115" s="52"/>
      <c r="M115" s="52"/>
      <c r="N115" s="52"/>
      <c r="O115" s="52"/>
      <c r="P115" s="52"/>
      <c r="Q115" s="52"/>
      <c r="S115" s="99">
        <f t="shared" si="26"/>
      </c>
      <c r="T115" s="97">
        <f t="shared" si="27"/>
        <v>0</v>
      </c>
      <c r="U115" s="97">
        <f t="shared" si="28"/>
        <v>0</v>
      </c>
      <c r="V115" s="54"/>
      <c r="W115" s="52"/>
    </row>
    <row r="116" spans="2:23" ht="15" customHeight="1">
      <c r="B116" s="89">
        <v>235</v>
      </c>
      <c r="C116" s="87" t="s">
        <v>446</v>
      </c>
      <c r="D116" s="67"/>
      <c r="E116" s="67"/>
      <c r="F116" s="67"/>
      <c r="G116" s="96">
        <f t="shared" si="25"/>
        <v>0</v>
      </c>
      <c r="H116" s="57"/>
      <c r="I116" s="47"/>
      <c r="J116" s="52"/>
      <c r="K116" s="52"/>
      <c r="L116" s="52"/>
      <c r="M116" s="52"/>
      <c r="N116" s="52"/>
      <c r="O116" s="52"/>
      <c r="P116" s="52"/>
      <c r="Q116" s="52"/>
      <c r="S116" s="99">
        <f t="shared" si="26"/>
      </c>
      <c r="T116" s="97">
        <f t="shared" si="27"/>
        <v>0</v>
      </c>
      <c r="U116" s="97">
        <f t="shared" si="28"/>
        <v>0</v>
      </c>
      <c r="V116" s="54"/>
      <c r="W116" s="52"/>
    </row>
    <row r="117" spans="2:23" ht="15" customHeight="1">
      <c r="B117" s="89">
        <v>236</v>
      </c>
      <c r="C117" s="87" t="s">
        <v>436</v>
      </c>
      <c r="D117" s="67"/>
      <c r="E117" s="67"/>
      <c r="F117" s="67"/>
      <c r="G117" s="96">
        <f t="shared" si="25"/>
        <v>0</v>
      </c>
      <c r="H117" s="57"/>
      <c r="I117" s="47"/>
      <c r="J117" s="52"/>
      <c r="K117" s="52"/>
      <c r="L117" s="52"/>
      <c r="M117" s="52"/>
      <c r="N117" s="52"/>
      <c r="O117" s="52"/>
      <c r="P117" s="52"/>
      <c r="Q117" s="52"/>
      <c r="S117" s="99">
        <f t="shared" si="26"/>
      </c>
      <c r="T117" s="97">
        <f t="shared" si="27"/>
        <v>0</v>
      </c>
      <c r="U117" s="97">
        <f t="shared" si="28"/>
        <v>0</v>
      </c>
      <c r="V117" s="54"/>
      <c r="W117" s="52"/>
    </row>
    <row r="118" spans="2:23" ht="15" customHeight="1">
      <c r="B118" s="89">
        <v>237</v>
      </c>
      <c r="C118" s="87" t="s">
        <v>447</v>
      </c>
      <c r="D118" s="67"/>
      <c r="E118" s="67"/>
      <c r="F118" s="67"/>
      <c r="G118" s="96">
        <f t="shared" si="25"/>
        <v>0</v>
      </c>
      <c r="H118" s="57"/>
      <c r="I118" s="47"/>
      <c r="J118" s="52"/>
      <c r="K118" s="52"/>
      <c r="L118" s="52"/>
      <c r="M118" s="52"/>
      <c r="N118" s="52"/>
      <c r="O118" s="52"/>
      <c r="P118" s="52"/>
      <c r="Q118" s="52"/>
      <c r="S118" s="99">
        <f t="shared" si="26"/>
      </c>
      <c r="T118" s="97">
        <f t="shared" si="27"/>
        <v>0</v>
      </c>
      <c r="U118" s="97">
        <f t="shared" si="28"/>
        <v>0</v>
      </c>
      <c r="V118" s="54"/>
      <c r="W118" s="52"/>
    </row>
    <row r="119" spans="2:23" ht="15" customHeight="1">
      <c r="B119" s="88">
        <v>24</v>
      </c>
      <c r="C119" s="85" t="s">
        <v>448</v>
      </c>
      <c r="D119" s="82"/>
      <c r="E119" s="82"/>
      <c r="F119" s="82"/>
      <c r="G119" s="80">
        <f>SUM(G120:G127)</f>
        <v>0</v>
      </c>
      <c r="H119" s="57"/>
      <c r="I119" s="47"/>
      <c r="J119" s="82"/>
      <c r="K119" s="82"/>
      <c r="L119" s="82"/>
      <c r="M119" s="82"/>
      <c r="N119" s="82"/>
      <c r="O119" s="82"/>
      <c r="P119" s="82"/>
      <c r="Q119" s="82"/>
      <c r="R119" s="26"/>
      <c r="S119" s="100">
        <f>IF(G119=0,"",IF(T119=0,"",SUM(T119/G119)))</f>
      </c>
      <c r="T119" s="80">
        <f>SUM(T120:T127)</f>
        <v>0</v>
      </c>
      <c r="U119" s="80">
        <f>SUM(U120:U127)</f>
        <v>0</v>
      </c>
      <c r="V119" s="80">
        <f>SUM(V120:V127)</f>
        <v>0</v>
      </c>
      <c r="W119" s="82"/>
    </row>
    <row r="120" spans="2:23" ht="15" customHeight="1">
      <c r="B120" s="89">
        <v>241</v>
      </c>
      <c r="C120" s="87" t="s">
        <v>449</v>
      </c>
      <c r="D120" s="67"/>
      <c r="E120" s="67"/>
      <c r="F120" s="67"/>
      <c r="G120" s="96">
        <f>SUM(E120*F120)</f>
        <v>0</v>
      </c>
      <c r="H120" s="57"/>
      <c r="I120" s="47"/>
      <c r="J120" s="52"/>
      <c r="K120" s="52"/>
      <c r="L120" s="52"/>
      <c r="M120" s="52"/>
      <c r="N120" s="52"/>
      <c r="O120" s="52"/>
      <c r="P120" s="52"/>
      <c r="Q120" s="52"/>
      <c r="S120" s="99">
        <f>IF(E120=0,"",IF(F120=0,"",SUM(SUM(J120:Q120)-V120)/G120))</f>
      </c>
      <c r="T120" s="97">
        <f>SUM(J120:Q120)</f>
        <v>0</v>
      </c>
      <c r="U120" s="97">
        <f>SUM(G120-T120)+V120</f>
        <v>0</v>
      </c>
      <c r="V120" s="54"/>
      <c r="W120" s="52"/>
    </row>
    <row r="121" spans="2:23" ht="15" customHeight="1">
      <c r="B121" s="89">
        <v>242</v>
      </c>
      <c r="C121" s="87" t="s">
        <v>450</v>
      </c>
      <c r="D121" s="67"/>
      <c r="E121" s="67"/>
      <c r="F121" s="67"/>
      <c r="G121" s="96">
        <f aca="true" t="shared" si="29" ref="G121:G127">SUM(E121*F121)</f>
        <v>0</v>
      </c>
      <c r="H121" s="57"/>
      <c r="I121" s="47"/>
      <c r="J121" s="52"/>
      <c r="K121" s="52"/>
      <c r="L121" s="52"/>
      <c r="M121" s="52"/>
      <c r="N121" s="52"/>
      <c r="O121" s="52"/>
      <c r="P121" s="52"/>
      <c r="Q121" s="52"/>
      <c r="S121" s="99">
        <f aca="true" t="shared" si="30" ref="S121:S127">IF(E121=0,"",IF(F121=0,"",SUM(SUM(J121:Q121)-V121)/G121))</f>
      </c>
      <c r="T121" s="97">
        <f aca="true" t="shared" si="31" ref="T121:T127">SUM(J121:Q121)</f>
        <v>0</v>
      </c>
      <c r="U121" s="97">
        <f aca="true" t="shared" si="32" ref="U121:U127">SUM(G121-T121)+V121</f>
        <v>0</v>
      </c>
      <c r="V121" s="54"/>
      <c r="W121" s="52"/>
    </row>
    <row r="122" spans="2:23" ht="15" customHeight="1">
      <c r="B122" s="89">
        <v>243</v>
      </c>
      <c r="C122" s="87" t="s">
        <v>451</v>
      </c>
      <c r="D122" s="67"/>
      <c r="E122" s="67"/>
      <c r="F122" s="67"/>
      <c r="G122" s="96">
        <f t="shared" si="29"/>
        <v>0</v>
      </c>
      <c r="H122" s="43"/>
      <c r="I122" s="47"/>
      <c r="J122" s="52"/>
      <c r="K122" s="52"/>
      <c r="L122" s="52"/>
      <c r="M122" s="52"/>
      <c r="N122" s="52"/>
      <c r="O122" s="52"/>
      <c r="P122" s="52"/>
      <c r="Q122" s="52"/>
      <c r="S122" s="99">
        <f t="shared" si="30"/>
      </c>
      <c r="T122" s="97">
        <f t="shared" si="31"/>
        <v>0</v>
      </c>
      <c r="U122" s="97">
        <f t="shared" si="32"/>
        <v>0</v>
      </c>
      <c r="V122" s="54"/>
      <c r="W122" s="52"/>
    </row>
    <row r="123" spans="2:23" ht="15" customHeight="1">
      <c r="B123" s="89">
        <v>244</v>
      </c>
      <c r="C123" s="87" t="s">
        <v>452</v>
      </c>
      <c r="D123" s="67"/>
      <c r="E123" s="67"/>
      <c r="F123" s="67"/>
      <c r="G123" s="96">
        <f t="shared" si="29"/>
        <v>0</v>
      </c>
      <c r="H123" s="57"/>
      <c r="I123" s="47"/>
      <c r="J123" s="52"/>
      <c r="K123" s="52"/>
      <c r="L123" s="52"/>
      <c r="M123" s="52"/>
      <c r="N123" s="52"/>
      <c r="O123" s="52"/>
      <c r="P123" s="52"/>
      <c r="Q123" s="52"/>
      <c r="S123" s="99">
        <f t="shared" si="30"/>
      </c>
      <c r="T123" s="97">
        <f t="shared" si="31"/>
        <v>0</v>
      </c>
      <c r="U123" s="97">
        <f t="shared" si="32"/>
        <v>0</v>
      </c>
      <c r="V123" s="54"/>
      <c r="W123" s="52"/>
    </row>
    <row r="124" spans="2:23" ht="15" customHeight="1">
      <c r="B124" s="89">
        <v>245</v>
      </c>
      <c r="C124" s="87" t="s">
        <v>453</v>
      </c>
      <c r="D124" s="67"/>
      <c r="E124" s="67"/>
      <c r="F124" s="67"/>
      <c r="G124" s="96">
        <f t="shared" si="29"/>
        <v>0</v>
      </c>
      <c r="H124" s="57"/>
      <c r="I124" s="47"/>
      <c r="J124" s="52"/>
      <c r="K124" s="52"/>
      <c r="L124" s="52"/>
      <c r="M124" s="52"/>
      <c r="N124" s="52"/>
      <c r="O124" s="52"/>
      <c r="P124" s="52"/>
      <c r="Q124" s="52"/>
      <c r="S124" s="99">
        <f t="shared" si="30"/>
      </c>
      <c r="T124" s="97">
        <f t="shared" si="31"/>
        <v>0</v>
      </c>
      <c r="U124" s="97">
        <f t="shared" si="32"/>
        <v>0</v>
      </c>
      <c r="V124" s="54"/>
      <c r="W124" s="52"/>
    </row>
    <row r="125" spans="2:23" ht="15" customHeight="1">
      <c r="B125" s="89">
        <v>247</v>
      </c>
      <c r="C125" s="87" t="s">
        <v>454</v>
      </c>
      <c r="D125" s="67"/>
      <c r="E125" s="67"/>
      <c r="F125" s="67"/>
      <c r="G125" s="96">
        <f t="shared" si="29"/>
        <v>0</v>
      </c>
      <c r="H125" s="57"/>
      <c r="I125" s="47"/>
      <c r="J125" s="52"/>
      <c r="K125" s="52"/>
      <c r="L125" s="52"/>
      <c r="M125" s="52"/>
      <c r="N125" s="52"/>
      <c r="O125" s="52"/>
      <c r="P125" s="52"/>
      <c r="Q125" s="52"/>
      <c r="S125" s="99">
        <f t="shared" si="30"/>
      </c>
      <c r="T125" s="97">
        <f t="shared" si="31"/>
        <v>0</v>
      </c>
      <c r="U125" s="97">
        <f t="shared" si="32"/>
        <v>0</v>
      </c>
      <c r="V125" s="54"/>
      <c r="W125" s="52"/>
    </row>
    <row r="126" spans="2:23" ht="15" customHeight="1">
      <c r="B126" s="89">
        <v>248</v>
      </c>
      <c r="C126" s="87" t="s">
        <v>455</v>
      </c>
      <c r="D126" s="67"/>
      <c r="E126" s="67"/>
      <c r="F126" s="67"/>
      <c r="G126" s="96">
        <f t="shared" si="29"/>
        <v>0</v>
      </c>
      <c r="H126" s="57"/>
      <c r="I126" s="47"/>
      <c r="J126" s="52"/>
      <c r="K126" s="52"/>
      <c r="L126" s="52"/>
      <c r="M126" s="52"/>
      <c r="N126" s="52"/>
      <c r="O126" s="52"/>
      <c r="P126" s="52"/>
      <c r="Q126" s="52"/>
      <c r="S126" s="99">
        <f t="shared" si="30"/>
      </c>
      <c r="T126" s="97">
        <f t="shared" si="31"/>
        <v>0</v>
      </c>
      <c r="U126" s="97">
        <f t="shared" si="32"/>
        <v>0</v>
      </c>
      <c r="V126" s="54"/>
      <c r="W126" s="52"/>
    </row>
    <row r="127" spans="2:23" ht="15" customHeight="1">
      <c r="B127" s="88">
        <v>27</v>
      </c>
      <c r="C127" s="85" t="s">
        <v>456</v>
      </c>
      <c r="D127" s="67"/>
      <c r="E127" s="67"/>
      <c r="F127" s="67"/>
      <c r="G127" s="96">
        <f t="shared" si="29"/>
        <v>0</v>
      </c>
      <c r="H127" s="43"/>
      <c r="I127" s="47"/>
      <c r="J127" s="58"/>
      <c r="K127" s="58"/>
      <c r="L127" s="58"/>
      <c r="M127" s="58"/>
      <c r="N127" s="58"/>
      <c r="O127" s="58"/>
      <c r="P127" s="58"/>
      <c r="Q127" s="58"/>
      <c r="R127" s="26"/>
      <c r="S127" s="99">
        <f t="shared" si="30"/>
      </c>
      <c r="T127" s="97">
        <f t="shared" si="31"/>
        <v>0</v>
      </c>
      <c r="U127" s="97">
        <f t="shared" si="32"/>
        <v>0</v>
      </c>
      <c r="V127" s="59"/>
      <c r="W127" s="58"/>
    </row>
    <row r="128" spans="2:23" ht="15" customHeight="1">
      <c r="B128" s="88">
        <v>3</v>
      </c>
      <c r="C128" s="91" t="s">
        <v>457</v>
      </c>
      <c r="D128" s="101"/>
      <c r="E128" s="82"/>
      <c r="F128" s="82"/>
      <c r="G128" s="80">
        <f>SUM(G129,G133,G142,G147)</f>
        <v>0</v>
      </c>
      <c r="H128" s="57"/>
      <c r="I128" s="47"/>
      <c r="J128" s="82"/>
      <c r="K128" s="82"/>
      <c r="L128" s="82"/>
      <c r="M128" s="82"/>
      <c r="N128" s="82"/>
      <c r="O128" s="82"/>
      <c r="P128" s="82"/>
      <c r="Q128" s="82"/>
      <c r="R128" s="26"/>
      <c r="S128" s="76">
        <f>IF(G128=0,"",IF(T128=0,"",SUM(T128/G128)))</f>
      </c>
      <c r="T128" s="110">
        <f>SUM(T129,T133,T142,T147)</f>
        <v>0</v>
      </c>
      <c r="U128" s="110">
        <f>SUM(U129,U133,U142,U147)</f>
        <v>0</v>
      </c>
      <c r="V128" s="80">
        <f>SUM(V129,V133,V142,V147)</f>
        <v>0</v>
      </c>
      <c r="W128" s="82"/>
    </row>
    <row r="129" spans="2:23" ht="15" customHeight="1">
      <c r="B129" s="88">
        <v>31</v>
      </c>
      <c r="C129" s="91" t="s">
        <v>433</v>
      </c>
      <c r="D129" s="101"/>
      <c r="E129" s="82"/>
      <c r="F129" s="82"/>
      <c r="G129" s="80">
        <f>SUM(G130:G132)</f>
        <v>0</v>
      </c>
      <c r="H129" s="57"/>
      <c r="I129" s="47"/>
      <c r="J129" s="82"/>
      <c r="K129" s="82"/>
      <c r="L129" s="82"/>
      <c r="M129" s="82"/>
      <c r="N129" s="82"/>
      <c r="O129" s="82"/>
      <c r="P129" s="82"/>
      <c r="Q129" s="82"/>
      <c r="R129" s="26"/>
      <c r="S129" s="100">
        <f>IF(G129=0,"",IF(T129=0,"",SUM(T129/G129)))</f>
      </c>
      <c r="T129" s="80">
        <f>SUM(T130:T132)</f>
        <v>0</v>
      </c>
      <c r="U129" s="80">
        <f>SUM(U130:U132)</f>
        <v>0</v>
      </c>
      <c r="V129" s="80">
        <f>SUM(V130:V132)</f>
        <v>0</v>
      </c>
      <c r="W129" s="82"/>
    </row>
    <row r="130" spans="2:23" ht="15" customHeight="1">
      <c r="B130" s="92">
        <v>311</v>
      </c>
      <c r="C130" s="93" t="s">
        <v>458</v>
      </c>
      <c r="D130" s="67"/>
      <c r="E130" s="67"/>
      <c r="F130" s="67"/>
      <c r="G130" s="98">
        <f>SUM(E130*F130)</f>
        <v>0</v>
      </c>
      <c r="H130" s="57"/>
      <c r="I130" s="47"/>
      <c r="J130" s="60"/>
      <c r="K130" s="60"/>
      <c r="L130" s="60"/>
      <c r="M130" s="60"/>
      <c r="N130" s="60"/>
      <c r="O130" s="60"/>
      <c r="P130" s="60"/>
      <c r="Q130" s="60"/>
      <c r="R130" s="26"/>
      <c r="S130" s="99">
        <f>IF(E130=0,"",IF(F130=0,"",SUM(SUM(J130:Q130)-V130)/G130))</f>
      </c>
      <c r="T130" s="97">
        <f>SUM(J130:Q130)</f>
        <v>0</v>
      </c>
      <c r="U130" s="97">
        <f>SUM(G130-T130)+V130</f>
        <v>0</v>
      </c>
      <c r="V130" s="61"/>
      <c r="W130" s="60"/>
    </row>
    <row r="131" spans="2:23" ht="15" customHeight="1">
      <c r="B131" s="92">
        <v>313</v>
      </c>
      <c r="C131" s="93" t="s">
        <v>459</v>
      </c>
      <c r="D131" s="67"/>
      <c r="E131" s="67"/>
      <c r="F131" s="67"/>
      <c r="G131" s="98">
        <f>SUM(E131*F131)</f>
        <v>0</v>
      </c>
      <c r="H131" s="57"/>
      <c r="I131" s="47"/>
      <c r="J131" s="60"/>
      <c r="K131" s="60"/>
      <c r="L131" s="60"/>
      <c r="M131" s="60"/>
      <c r="N131" s="60"/>
      <c r="O131" s="60"/>
      <c r="P131" s="60"/>
      <c r="Q131" s="60"/>
      <c r="R131" s="26"/>
      <c r="S131" s="99">
        <f>IF(E131=0,"",IF(F131=0,"",SUM(SUM(J131:Q131)-V131)/G131))</f>
      </c>
      <c r="T131" s="97">
        <f>SUM(J131:Q131)</f>
        <v>0</v>
      </c>
      <c r="U131" s="97">
        <f>SUM(G131-T131)+V131</f>
        <v>0</v>
      </c>
      <c r="V131" s="61"/>
      <c r="W131" s="60"/>
    </row>
    <row r="132" spans="2:23" ht="15" customHeight="1">
      <c r="B132" s="92">
        <v>315</v>
      </c>
      <c r="C132" s="93" t="s">
        <v>460</v>
      </c>
      <c r="D132" s="67"/>
      <c r="E132" s="67"/>
      <c r="F132" s="67"/>
      <c r="G132" s="98">
        <f>SUM(E132*F132)</f>
        <v>0</v>
      </c>
      <c r="H132" s="57"/>
      <c r="I132" s="47"/>
      <c r="J132" s="60"/>
      <c r="K132" s="60"/>
      <c r="L132" s="60"/>
      <c r="M132" s="60"/>
      <c r="N132" s="60"/>
      <c r="O132" s="60"/>
      <c r="P132" s="60"/>
      <c r="Q132" s="60"/>
      <c r="R132" s="26"/>
      <c r="S132" s="99">
        <f>IF(E132=0,"",IF(F132=0,"",SUM(SUM(J132:Q132)-V132)/G132))</f>
      </c>
      <c r="T132" s="97">
        <f>SUM(J132:Q132)</f>
        <v>0</v>
      </c>
      <c r="U132" s="97">
        <f>SUM(G132-T132)+V132</f>
        <v>0</v>
      </c>
      <c r="V132" s="61"/>
      <c r="W132" s="60"/>
    </row>
    <row r="133" spans="2:23" ht="15" customHeight="1">
      <c r="B133" s="88">
        <v>32</v>
      </c>
      <c r="C133" s="91" t="s">
        <v>461</v>
      </c>
      <c r="D133" s="101"/>
      <c r="E133" s="82"/>
      <c r="F133" s="82"/>
      <c r="G133" s="80">
        <f>SUM(G134:G141)</f>
        <v>0</v>
      </c>
      <c r="H133" s="43"/>
      <c r="I133" s="47"/>
      <c r="J133" s="82"/>
      <c r="K133" s="82"/>
      <c r="L133" s="82"/>
      <c r="M133" s="82"/>
      <c r="N133" s="82"/>
      <c r="O133" s="82"/>
      <c r="P133" s="82"/>
      <c r="Q133" s="82"/>
      <c r="R133" s="26"/>
      <c r="S133" s="100">
        <f>IF(G13382=0,"",IF(T133=0,"",SUM(T133/G133)))</f>
      </c>
      <c r="T133" s="80">
        <f>SUM(T134:T141)</f>
        <v>0</v>
      </c>
      <c r="U133" s="80">
        <f>SUM(U134:U141)</f>
        <v>0</v>
      </c>
      <c r="V133" s="80">
        <f>SUM(V134:V141)</f>
        <v>0</v>
      </c>
      <c r="W133" s="82"/>
    </row>
    <row r="134" spans="2:23" ht="15" customHeight="1">
      <c r="B134" s="92">
        <v>321</v>
      </c>
      <c r="C134" s="93" t="s">
        <v>462</v>
      </c>
      <c r="D134" s="67"/>
      <c r="E134" s="67"/>
      <c r="F134" s="67"/>
      <c r="G134" s="98">
        <f>SUM(E134*F134)</f>
        <v>0</v>
      </c>
      <c r="H134" s="43"/>
      <c r="I134" s="47"/>
      <c r="J134" s="60"/>
      <c r="K134" s="60"/>
      <c r="L134" s="60"/>
      <c r="M134" s="60"/>
      <c r="N134" s="60"/>
      <c r="O134" s="60"/>
      <c r="P134" s="60"/>
      <c r="Q134" s="60"/>
      <c r="R134" s="26"/>
      <c r="S134" s="99">
        <f>IF(E134=0,"",IF(F134=0,"",SUM(SUM(J134:Q134)-V134)/G134))</f>
      </c>
      <c r="T134" s="97">
        <f>SUM(J134:Q134)</f>
        <v>0</v>
      </c>
      <c r="U134" s="97">
        <f>SUM(G134-T134)+V134</f>
        <v>0</v>
      </c>
      <c r="V134" s="61"/>
      <c r="W134" s="60"/>
    </row>
    <row r="135" spans="2:23" ht="15" customHeight="1">
      <c r="B135" s="92">
        <v>322</v>
      </c>
      <c r="C135" s="93" t="s">
        <v>463</v>
      </c>
      <c r="D135" s="67"/>
      <c r="E135" s="67"/>
      <c r="F135" s="67"/>
      <c r="G135" s="98">
        <f aca="true" t="shared" si="33" ref="G135:G141">SUM(E135*F135)</f>
        <v>0</v>
      </c>
      <c r="H135" s="57"/>
      <c r="I135" s="47"/>
      <c r="J135" s="60"/>
      <c r="K135" s="60"/>
      <c r="L135" s="60"/>
      <c r="M135" s="60"/>
      <c r="N135" s="60"/>
      <c r="O135" s="60"/>
      <c r="P135" s="60"/>
      <c r="Q135" s="60"/>
      <c r="R135" s="26"/>
      <c r="S135" s="99">
        <f aca="true" t="shared" si="34" ref="S135:S141">IF(E135=0,"",IF(F135=0,"",SUM(SUM(J135:Q135)-V135)/G135))</f>
      </c>
      <c r="T135" s="97">
        <f aca="true" t="shared" si="35" ref="T135:T141">SUM(J135:Q135)</f>
        <v>0</v>
      </c>
      <c r="U135" s="97">
        <f aca="true" t="shared" si="36" ref="U135:U141">SUM(G135-T135)+V135</f>
        <v>0</v>
      </c>
      <c r="V135" s="61"/>
      <c r="W135" s="60"/>
    </row>
    <row r="136" spans="2:23" ht="15" customHeight="1">
      <c r="B136" s="92">
        <v>323</v>
      </c>
      <c r="C136" s="93" t="s">
        <v>433</v>
      </c>
      <c r="D136" s="67"/>
      <c r="E136" s="67"/>
      <c r="F136" s="67"/>
      <c r="G136" s="98">
        <f t="shared" si="33"/>
        <v>0</v>
      </c>
      <c r="H136" s="57"/>
      <c r="I136" s="47"/>
      <c r="J136" s="60"/>
      <c r="K136" s="60"/>
      <c r="L136" s="60"/>
      <c r="M136" s="60"/>
      <c r="N136" s="60"/>
      <c r="O136" s="60"/>
      <c r="P136" s="60"/>
      <c r="Q136" s="60"/>
      <c r="R136" s="26"/>
      <c r="S136" s="99">
        <f t="shared" si="34"/>
      </c>
      <c r="T136" s="97">
        <f t="shared" si="35"/>
        <v>0</v>
      </c>
      <c r="U136" s="97">
        <f t="shared" si="36"/>
        <v>0</v>
      </c>
      <c r="V136" s="61"/>
      <c r="W136" s="60"/>
    </row>
    <row r="137" spans="2:23" ht="15" customHeight="1">
      <c r="B137" s="92">
        <v>324</v>
      </c>
      <c r="C137" s="93" t="s">
        <v>464</v>
      </c>
      <c r="D137" s="67"/>
      <c r="E137" s="67"/>
      <c r="F137" s="67"/>
      <c r="G137" s="98">
        <f t="shared" si="33"/>
        <v>0</v>
      </c>
      <c r="H137" s="57"/>
      <c r="I137" s="47"/>
      <c r="J137" s="60"/>
      <c r="K137" s="60"/>
      <c r="L137" s="60"/>
      <c r="M137" s="60"/>
      <c r="N137" s="60"/>
      <c r="O137" s="60"/>
      <c r="P137" s="60"/>
      <c r="Q137" s="60"/>
      <c r="R137" s="26"/>
      <c r="S137" s="99">
        <f t="shared" si="34"/>
      </c>
      <c r="T137" s="97">
        <f t="shared" si="35"/>
        <v>0</v>
      </c>
      <c r="U137" s="97">
        <f t="shared" si="36"/>
        <v>0</v>
      </c>
      <c r="V137" s="61"/>
      <c r="W137" s="60"/>
    </row>
    <row r="138" spans="2:23" ht="15" customHeight="1">
      <c r="B138" s="92">
        <v>325</v>
      </c>
      <c r="C138" s="93" t="s">
        <v>465</v>
      </c>
      <c r="D138" s="67"/>
      <c r="E138" s="67"/>
      <c r="F138" s="67"/>
      <c r="G138" s="98">
        <f t="shared" si="33"/>
        <v>0</v>
      </c>
      <c r="H138" s="57"/>
      <c r="I138" s="47"/>
      <c r="J138" s="60"/>
      <c r="K138" s="60"/>
      <c r="L138" s="60"/>
      <c r="M138" s="60"/>
      <c r="N138" s="60"/>
      <c r="O138" s="60"/>
      <c r="P138" s="60"/>
      <c r="Q138" s="60"/>
      <c r="R138" s="26"/>
      <c r="S138" s="99">
        <f t="shared" si="34"/>
      </c>
      <c r="T138" s="97">
        <f t="shared" si="35"/>
        <v>0</v>
      </c>
      <c r="U138" s="97">
        <f t="shared" si="36"/>
        <v>0</v>
      </c>
      <c r="V138" s="61"/>
      <c r="W138" s="60"/>
    </row>
    <row r="139" spans="2:23" ht="15" customHeight="1">
      <c r="B139" s="92">
        <v>326</v>
      </c>
      <c r="C139" s="93" t="s">
        <v>466</v>
      </c>
      <c r="D139" s="67"/>
      <c r="E139" s="67"/>
      <c r="F139" s="67"/>
      <c r="G139" s="98">
        <f t="shared" si="33"/>
        <v>0</v>
      </c>
      <c r="H139" s="57"/>
      <c r="I139" s="47"/>
      <c r="J139" s="60"/>
      <c r="K139" s="60"/>
      <c r="L139" s="60"/>
      <c r="M139" s="60"/>
      <c r="N139" s="60"/>
      <c r="O139" s="60"/>
      <c r="P139" s="60"/>
      <c r="Q139" s="60"/>
      <c r="R139" s="26"/>
      <c r="S139" s="99">
        <f t="shared" si="34"/>
      </c>
      <c r="T139" s="97">
        <f t="shared" si="35"/>
        <v>0</v>
      </c>
      <c r="U139" s="97">
        <f t="shared" si="36"/>
        <v>0</v>
      </c>
      <c r="V139" s="61"/>
      <c r="W139" s="60"/>
    </row>
    <row r="140" spans="2:23" ht="15" customHeight="1">
      <c r="B140" s="92">
        <v>327</v>
      </c>
      <c r="C140" s="93" t="s">
        <v>467</v>
      </c>
      <c r="D140" s="67"/>
      <c r="E140" s="67"/>
      <c r="F140" s="67"/>
      <c r="G140" s="98">
        <f t="shared" si="33"/>
        <v>0</v>
      </c>
      <c r="H140" s="57"/>
      <c r="I140" s="47"/>
      <c r="J140" s="60"/>
      <c r="K140" s="60"/>
      <c r="L140" s="60"/>
      <c r="M140" s="60"/>
      <c r="N140" s="60"/>
      <c r="O140" s="60"/>
      <c r="P140" s="60"/>
      <c r="Q140" s="60"/>
      <c r="R140" s="26"/>
      <c r="S140" s="99">
        <f t="shared" si="34"/>
      </c>
      <c r="T140" s="97">
        <f t="shared" si="35"/>
        <v>0</v>
      </c>
      <c r="U140" s="97">
        <f t="shared" si="36"/>
        <v>0</v>
      </c>
      <c r="V140" s="61"/>
      <c r="W140" s="60"/>
    </row>
    <row r="141" spans="2:23" ht="15" customHeight="1">
      <c r="B141" s="92">
        <v>328</v>
      </c>
      <c r="C141" s="93" t="s">
        <v>468</v>
      </c>
      <c r="D141" s="67"/>
      <c r="E141" s="67"/>
      <c r="F141" s="67"/>
      <c r="G141" s="98">
        <f t="shared" si="33"/>
        <v>0</v>
      </c>
      <c r="H141" s="57"/>
      <c r="I141" s="47"/>
      <c r="J141" s="60"/>
      <c r="K141" s="60"/>
      <c r="L141" s="60"/>
      <c r="M141" s="60"/>
      <c r="N141" s="60"/>
      <c r="O141" s="60"/>
      <c r="P141" s="60"/>
      <c r="Q141" s="60"/>
      <c r="R141" s="26"/>
      <c r="S141" s="99">
        <f t="shared" si="34"/>
      </c>
      <c r="T141" s="97">
        <f t="shared" si="35"/>
        <v>0</v>
      </c>
      <c r="U141" s="97">
        <f t="shared" si="36"/>
        <v>0</v>
      </c>
      <c r="V141" s="61"/>
      <c r="W141" s="60"/>
    </row>
    <row r="142" spans="2:23" ht="15" customHeight="1">
      <c r="B142" s="88">
        <v>33</v>
      </c>
      <c r="C142" s="91" t="s">
        <v>469</v>
      </c>
      <c r="D142" s="101"/>
      <c r="E142" s="82"/>
      <c r="F142" s="82"/>
      <c r="G142" s="80">
        <f>SUM(G143:G146)</f>
        <v>0</v>
      </c>
      <c r="H142" s="43"/>
      <c r="I142" s="47"/>
      <c r="J142" s="82"/>
      <c r="K142" s="82"/>
      <c r="L142" s="82"/>
      <c r="M142" s="82"/>
      <c r="N142" s="82"/>
      <c r="O142" s="82"/>
      <c r="P142" s="82"/>
      <c r="Q142" s="82"/>
      <c r="R142" s="26"/>
      <c r="S142" s="100">
        <f>IF(G142=0,"",IF(T142=0,"",SUM(T142/G142)))</f>
      </c>
      <c r="T142" s="80">
        <f>SUM(T143:T146)</f>
        <v>0</v>
      </c>
      <c r="U142" s="80">
        <f>SUM(U143:U146)</f>
        <v>0</v>
      </c>
      <c r="V142" s="80">
        <f>SUM(V143:V146)</f>
        <v>0</v>
      </c>
      <c r="W142" s="82"/>
    </row>
    <row r="143" spans="2:23" ht="15" customHeight="1">
      <c r="B143" s="92">
        <v>332</v>
      </c>
      <c r="C143" s="93" t="s">
        <v>432</v>
      </c>
      <c r="D143" s="67"/>
      <c r="E143" s="67"/>
      <c r="F143" s="67"/>
      <c r="G143" s="98">
        <f>SUM(E143*F143)</f>
        <v>0</v>
      </c>
      <c r="H143" s="57"/>
      <c r="I143" s="47"/>
      <c r="J143" s="60"/>
      <c r="K143" s="60"/>
      <c r="L143" s="60"/>
      <c r="M143" s="60"/>
      <c r="N143" s="60"/>
      <c r="O143" s="60"/>
      <c r="P143" s="60"/>
      <c r="Q143" s="60"/>
      <c r="R143" s="26"/>
      <c r="S143" s="99">
        <f>IF(E143=0,"",IF(F143=0,"",SUM(SUM(J143:Q143)-V143)/G143))</f>
      </c>
      <c r="T143" s="97">
        <f>SUM(J143:Q143)</f>
        <v>0</v>
      </c>
      <c r="U143" s="97">
        <f>SUM(G143-T143)+V143</f>
        <v>0</v>
      </c>
      <c r="V143" s="61"/>
      <c r="W143" s="60"/>
    </row>
    <row r="144" spans="2:23" ht="15" customHeight="1">
      <c r="B144" s="92">
        <v>333</v>
      </c>
      <c r="C144" s="93" t="s">
        <v>433</v>
      </c>
      <c r="D144" s="67"/>
      <c r="E144" s="67"/>
      <c r="F144" s="67"/>
      <c r="G144" s="98">
        <f>SUM(E144*F144)</f>
        <v>0</v>
      </c>
      <c r="H144" s="57"/>
      <c r="I144" s="47"/>
      <c r="J144" s="60"/>
      <c r="K144" s="60"/>
      <c r="L144" s="60"/>
      <c r="M144" s="60"/>
      <c r="N144" s="60"/>
      <c r="O144" s="60"/>
      <c r="P144" s="60"/>
      <c r="Q144" s="60"/>
      <c r="R144" s="26"/>
      <c r="S144" s="99">
        <f>IF(E144=0,"",IF(F144=0,"",SUM(SUM(J144:Q144)-V144)/G144))</f>
      </c>
      <c r="T144" s="97">
        <f>SUM(J144:Q144)</f>
        <v>0</v>
      </c>
      <c r="U144" s="97">
        <f>SUM(G144-T144)+V144</f>
        <v>0</v>
      </c>
      <c r="V144" s="61"/>
      <c r="W144" s="60"/>
    </row>
    <row r="145" spans="2:23" ht="15" customHeight="1">
      <c r="B145" s="92">
        <v>335</v>
      </c>
      <c r="C145" s="93" t="s">
        <v>470</v>
      </c>
      <c r="D145" s="67"/>
      <c r="E145" s="67"/>
      <c r="F145" s="67"/>
      <c r="G145" s="98">
        <f>SUM(E145*F145)</f>
        <v>0</v>
      </c>
      <c r="H145" s="57"/>
      <c r="I145" s="47"/>
      <c r="J145" s="60"/>
      <c r="K145" s="60"/>
      <c r="L145" s="60"/>
      <c r="M145" s="60"/>
      <c r="N145" s="60"/>
      <c r="O145" s="60"/>
      <c r="P145" s="60"/>
      <c r="Q145" s="60"/>
      <c r="R145" s="26"/>
      <c r="S145" s="99">
        <f>IF(E145=0,"",IF(F145=0,"",SUM(SUM(J145:Q145)-V145)/G145))</f>
      </c>
      <c r="T145" s="97">
        <f>SUM(J145:Q145)</f>
        <v>0</v>
      </c>
      <c r="U145" s="97">
        <f>SUM(G145-T145)+V145</f>
        <v>0</v>
      </c>
      <c r="V145" s="61"/>
      <c r="W145" s="60"/>
    </row>
    <row r="146" spans="2:23" ht="15" customHeight="1">
      <c r="B146" s="92">
        <v>336</v>
      </c>
      <c r="C146" s="93" t="s">
        <v>471</v>
      </c>
      <c r="D146" s="67"/>
      <c r="E146" s="67"/>
      <c r="F146" s="67"/>
      <c r="G146" s="98">
        <f>SUM(E146*F146)</f>
        <v>0</v>
      </c>
      <c r="H146" s="57"/>
      <c r="I146" s="47"/>
      <c r="J146" s="60"/>
      <c r="K146" s="60"/>
      <c r="L146" s="60"/>
      <c r="M146" s="60"/>
      <c r="N146" s="60"/>
      <c r="O146" s="60"/>
      <c r="P146" s="60"/>
      <c r="Q146" s="60"/>
      <c r="R146" s="26"/>
      <c r="S146" s="99">
        <f>IF(E146=0,"",IF(F146=0,"",SUM(SUM(J146:Q146)-V146)/G146))</f>
      </c>
      <c r="T146" s="97">
        <f>SUM(J146:Q146)</f>
        <v>0</v>
      </c>
      <c r="U146" s="97">
        <f>SUM(G146-T146)+V146</f>
        <v>0</v>
      </c>
      <c r="V146" s="61"/>
      <c r="W146" s="60"/>
    </row>
    <row r="147" spans="2:23" ht="15" customHeight="1">
      <c r="B147" s="88">
        <v>34</v>
      </c>
      <c r="C147" s="91" t="s">
        <v>472</v>
      </c>
      <c r="D147" s="101"/>
      <c r="E147" s="82"/>
      <c r="F147" s="82"/>
      <c r="G147" s="80">
        <f>SUM(G148:G152)</f>
        <v>0</v>
      </c>
      <c r="H147" s="57"/>
      <c r="I147" s="47"/>
      <c r="J147" s="82"/>
      <c r="K147" s="82"/>
      <c r="L147" s="82"/>
      <c r="M147" s="82"/>
      <c r="N147" s="82"/>
      <c r="O147" s="82"/>
      <c r="P147" s="82"/>
      <c r="Q147" s="82"/>
      <c r="R147" s="26"/>
      <c r="S147" s="100">
        <f>IF(G147=0,"",IF(T147=0,"",SUM(T147/G147)))</f>
      </c>
      <c r="T147" s="80">
        <f>SUM(T148:T152)</f>
        <v>0</v>
      </c>
      <c r="U147" s="80">
        <f>SUM(U148:U152)</f>
        <v>0</v>
      </c>
      <c r="V147" s="80">
        <f>SUM(V148:V152)</f>
        <v>0</v>
      </c>
      <c r="W147" s="82"/>
    </row>
    <row r="148" spans="2:23" ht="15" customHeight="1">
      <c r="B148" s="92">
        <v>342</v>
      </c>
      <c r="C148" s="93" t="s">
        <v>432</v>
      </c>
      <c r="D148" s="67"/>
      <c r="E148" s="67"/>
      <c r="F148" s="67"/>
      <c r="G148" s="98">
        <f>SUM(E148*F148)</f>
        <v>0</v>
      </c>
      <c r="H148" s="43"/>
      <c r="I148" s="47"/>
      <c r="J148" s="60"/>
      <c r="K148" s="60"/>
      <c r="L148" s="60"/>
      <c r="M148" s="60"/>
      <c r="N148" s="60"/>
      <c r="O148" s="60"/>
      <c r="P148" s="60"/>
      <c r="Q148" s="60"/>
      <c r="R148" s="26"/>
      <c r="S148" s="99">
        <f>IF(E148=0,"",IF(F148=0,"",SUM(SUM(J148:Q148)-V148)/G148))</f>
      </c>
      <c r="T148" s="97">
        <f>SUM(J148:Q148)</f>
        <v>0</v>
      </c>
      <c r="U148" s="97">
        <f>SUM(G148-T148)+V148</f>
        <v>0</v>
      </c>
      <c r="V148" s="61"/>
      <c r="W148" s="60"/>
    </row>
    <row r="149" spans="2:23" ht="15" customHeight="1">
      <c r="B149" s="92">
        <v>343</v>
      </c>
      <c r="C149" s="93" t="s">
        <v>433</v>
      </c>
      <c r="D149" s="67"/>
      <c r="E149" s="67"/>
      <c r="F149" s="67"/>
      <c r="G149" s="98">
        <f>SUM(E149*F149)</f>
        <v>0</v>
      </c>
      <c r="H149" s="57"/>
      <c r="I149" s="47"/>
      <c r="J149" s="60"/>
      <c r="K149" s="60"/>
      <c r="L149" s="60"/>
      <c r="M149" s="60"/>
      <c r="N149" s="60"/>
      <c r="O149" s="60"/>
      <c r="P149" s="60"/>
      <c r="Q149" s="60"/>
      <c r="R149" s="26"/>
      <c r="S149" s="99">
        <f>IF(E149=0,"",IF(F149=0,"",SUM(SUM(J149:Q149)-V149)/G149))</f>
      </c>
      <c r="T149" s="97">
        <f>SUM(J149:Q149)</f>
        <v>0</v>
      </c>
      <c r="U149" s="97">
        <f>SUM(G149-T149)+V149</f>
        <v>0</v>
      </c>
      <c r="V149" s="61"/>
      <c r="W149" s="60"/>
    </row>
    <row r="150" spans="2:23" ht="15" customHeight="1">
      <c r="B150" s="92">
        <v>345</v>
      </c>
      <c r="C150" s="93" t="s">
        <v>473</v>
      </c>
      <c r="D150" s="67"/>
      <c r="E150" s="67"/>
      <c r="F150" s="67"/>
      <c r="G150" s="98">
        <f>SUM(E150*F150)</f>
        <v>0</v>
      </c>
      <c r="H150" s="57"/>
      <c r="I150" s="47"/>
      <c r="J150" s="60"/>
      <c r="K150" s="60"/>
      <c r="L150" s="60"/>
      <c r="M150" s="60"/>
      <c r="N150" s="60"/>
      <c r="O150" s="60"/>
      <c r="P150" s="60"/>
      <c r="Q150" s="60"/>
      <c r="R150" s="26"/>
      <c r="S150" s="99">
        <f>IF(E150=0,"",IF(F150=0,"",SUM(SUM(J150:Q150)-V150)/G150))</f>
      </c>
      <c r="T150" s="97">
        <f>SUM(J150:Q150)</f>
        <v>0</v>
      </c>
      <c r="U150" s="97">
        <f>SUM(G150-T150)+V150</f>
        <v>0</v>
      </c>
      <c r="V150" s="61"/>
      <c r="W150" s="60"/>
    </row>
    <row r="151" spans="2:23" ht="15" customHeight="1">
      <c r="B151" s="92">
        <v>346</v>
      </c>
      <c r="C151" s="93" t="s">
        <v>471</v>
      </c>
      <c r="D151" s="67"/>
      <c r="E151" s="67"/>
      <c r="F151" s="67"/>
      <c r="G151" s="98">
        <f>SUM(E151*F151)</f>
        <v>0</v>
      </c>
      <c r="H151" s="57"/>
      <c r="I151" s="47"/>
      <c r="J151" s="60"/>
      <c r="K151" s="60"/>
      <c r="L151" s="60"/>
      <c r="M151" s="60"/>
      <c r="N151" s="60"/>
      <c r="O151" s="60"/>
      <c r="P151" s="60"/>
      <c r="Q151" s="60"/>
      <c r="R151" s="26"/>
      <c r="S151" s="99">
        <f>IF(E151=0,"",IF(F151=0,"",SUM(SUM(J151:Q151)-V151)/G151))</f>
      </c>
      <c r="T151" s="97">
        <f>SUM(J151:Q151)</f>
        <v>0</v>
      </c>
      <c r="U151" s="97">
        <f>SUM(G151-T151)+V151</f>
        <v>0</v>
      </c>
      <c r="V151" s="61"/>
      <c r="W151" s="60"/>
    </row>
    <row r="152" spans="2:23" ht="15" customHeight="1">
      <c r="B152" s="92">
        <v>38</v>
      </c>
      <c r="C152" s="93" t="s">
        <v>474</v>
      </c>
      <c r="D152" s="67"/>
      <c r="E152" s="67"/>
      <c r="F152" s="67"/>
      <c r="G152" s="98">
        <f>SUM(E152*F152)</f>
        <v>0</v>
      </c>
      <c r="H152" s="57"/>
      <c r="I152" s="47"/>
      <c r="J152" s="60"/>
      <c r="K152" s="60"/>
      <c r="L152" s="60"/>
      <c r="M152" s="60"/>
      <c r="N152" s="60"/>
      <c r="O152" s="60"/>
      <c r="P152" s="60"/>
      <c r="Q152" s="60"/>
      <c r="R152" s="26"/>
      <c r="S152" s="99">
        <f>IF(E152=0,"",IF(F152=0,"",SUM(SUM(J152:Q152)-V152)/G152))</f>
      </c>
      <c r="T152" s="97">
        <f>SUM(J152:Q152)</f>
        <v>0</v>
      </c>
      <c r="U152" s="97">
        <f>SUM(G152-T152)+V152</f>
        <v>0</v>
      </c>
      <c r="V152" s="61"/>
      <c r="W152" s="60"/>
    </row>
    <row r="153" spans="2:23" ht="15" customHeight="1">
      <c r="B153" s="88">
        <v>4</v>
      </c>
      <c r="C153" s="91" t="s">
        <v>475</v>
      </c>
      <c r="D153" s="101"/>
      <c r="E153" s="82"/>
      <c r="F153" s="82"/>
      <c r="G153" s="80">
        <f>SUM(G154,G162,G168,G175,G183,G189)</f>
        <v>0</v>
      </c>
      <c r="H153" s="57"/>
      <c r="I153" s="47"/>
      <c r="J153" s="82"/>
      <c r="K153" s="82"/>
      <c r="L153" s="82"/>
      <c r="M153" s="82"/>
      <c r="N153" s="82"/>
      <c r="O153" s="82"/>
      <c r="P153" s="82"/>
      <c r="Q153" s="82"/>
      <c r="R153" s="26"/>
      <c r="S153" s="76">
        <f>IF(G153=0,"",IF(T153=0,"",SUM(T153/G153)))</f>
      </c>
      <c r="T153" s="110">
        <f>SUM(T154,T162,T168,T175,T183,T189)</f>
        <v>0</v>
      </c>
      <c r="U153" s="110">
        <f>SUM(U154,U162,U168,U175,U183,U189)</f>
        <v>0</v>
      </c>
      <c r="V153" s="80">
        <f>SUM(V154,V162,V168,V175,V183,V189)</f>
        <v>0</v>
      </c>
      <c r="W153" s="82"/>
    </row>
    <row r="154" spans="2:23" ht="15" customHeight="1">
      <c r="B154" s="88">
        <v>41</v>
      </c>
      <c r="C154" s="91" t="s">
        <v>476</v>
      </c>
      <c r="D154" s="101"/>
      <c r="E154" s="82"/>
      <c r="F154" s="82"/>
      <c r="G154" s="80">
        <f>SUM(G155:G161)</f>
        <v>0</v>
      </c>
      <c r="H154" s="57"/>
      <c r="I154" s="47"/>
      <c r="J154" s="82"/>
      <c r="K154" s="82"/>
      <c r="L154" s="82"/>
      <c r="M154" s="82"/>
      <c r="N154" s="82"/>
      <c r="O154" s="82"/>
      <c r="P154" s="82"/>
      <c r="Q154" s="82"/>
      <c r="R154" s="26"/>
      <c r="S154" s="100">
        <f>IF(G154=0,"",IF(T154=0,"",SUM(T154/G154)))</f>
      </c>
      <c r="T154" s="80">
        <f>SUM(T155:T161)</f>
        <v>0</v>
      </c>
      <c r="U154" s="80">
        <f>SUM(U155:U161)</f>
        <v>0</v>
      </c>
      <c r="V154" s="80">
        <f>SUM(V155:V161)</f>
        <v>0</v>
      </c>
      <c r="W154" s="82"/>
    </row>
    <row r="155" spans="2:23" ht="15" customHeight="1">
      <c r="B155" s="92">
        <v>411</v>
      </c>
      <c r="C155" s="93" t="s">
        <v>477</v>
      </c>
      <c r="D155" s="67"/>
      <c r="E155" s="67"/>
      <c r="F155" s="67"/>
      <c r="G155" s="98">
        <f>SUM(E155*F155)</f>
        <v>0</v>
      </c>
      <c r="H155" s="43"/>
      <c r="I155" s="47"/>
      <c r="J155" s="60"/>
      <c r="K155" s="60"/>
      <c r="L155" s="60"/>
      <c r="M155" s="60"/>
      <c r="N155" s="60"/>
      <c r="O155" s="60"/>
      <c r="P155" s="60"/>
      <c r="Q155" s="60"/>
      <c r="R155" s="26"/>
      <c r="S155" s="99">
        <f>IF(E155=0,"",IF(F155=0,"",SUM(SUM(J155:Q155)-V155)/G155))</f>
      </c>
      <c r="T155" s="97">
        <f>SUM(J155:Q155)</f>
        <v>0</v>
      </c>
      <c r="U155" s="97">
        <f>SUM(G155-T155)+V155</f>
        <v>0</v>
      </c>
      <c r="V155" s="61"/>
      <c r="W155" s="60"/>
    </row>
    <row r="156" spans="2:23" ht="15" customHeight="1">
      <c r="B156" s="92">
        <v>412</v>
      </c>
      <c r="C156" s="93" t="s">
        <v>478</v>
      </c>
      <c r="D156" s="67"/>
      <c r="E156" s="67"/>
      <c r="F156" s="67"/>
      <c r="G156" s="98">
        <f aca="true" t="shared" si="37" ref="G156:G161">SUM(E156*F156)</f>
        <v>0</v>
      </c>
      <c r="H156" s="57"/>
      <c r="I156" s="47"/>
      <c r="J156" s="60"/>
      <c r="K156" s="60"/>
      <c r="L156" s="60"/>
      <c r="M156" s="60"/>
      <c r="N156" s="60"/>
      <c r="O156" s="60"/>
      <c r="P156" s="60"/>
      <c r="Q156" s="60"/>
      <c r="R156" s="26"/>
      <c r="S156" s="99">
        <f aca="true" t="shared" si="38" ref="S156:S161">IF(E156=0,"",IF(F156=0,"",SUM(SUM(J156:Q156)-V156)/G156))</f>
      </c>
      <c r="T156" s="97">
        <f aca="true" t="shared" si="39" ref="T156:T161">SUM(J156:Q156)</f>
        <v>0</v>
      </c>
      <c r="U156" s="97">
        <f aca="true" t="shared" si="40" ref="U156:U161">SUM(G156-T156)+V156</f>
        <v>0</v>
      </c>
      <c r="V156" s="61"/>
      <c r="W156" s="60"/>
    </row>
    <row r="157" spans="2:23" ht="15" customHeight="1">
      <c r="B157" s="92">
        <v>413</v>
      </c>
      <c r="C157" s="93" t="s">
        <v>479</v>
      </c>
      <c r="D157" s="67"/>
      <c r="E157" s="67"/>
      <c r="F157" s="67"/>
      <c r="G157" s="98">
        <f t="shared" si="37"/>
        <v>0</v>
      </c>
      <c r="H157" s="57"/>
      <c r="I157" s="47"/>
      <c r="J157" s="60"/>
      <c r="K157" s="60"/>
      <c r="L157" s="60"/>
      <c r="M157" s="60"/>
      <c r="N157" s="60"/>
      <c r="O157" s="60"/>
      <c r="P157" s="60"/>
      <c r="Q157" s="60"/>
      <c r="R157" s="26"/>
      <c r="S157" s="99">
        <f t="shared" si="38"/>
      </c>
      <c r="T157" s="97">
        <f t="shared" si="39"/>
        <v>0</v>
      </c>
      <c r="U157" s="97">
        <f t="shared" si="40"/>
        <v>0</v>
      </c>
      <c r="V157" s="61"/>
      <c r="W157" s="60"/>
    </row>
    <row r="158" spans="2:23" ht="15" customHeight="1">
      <c r="B158" s="92">
        <v>414</v>
      </c>
      <c r="C158" s="93" t="s">
        <v>480</v>
      </c>
      <c r="D158" s="67"/>
      <c r="E158" s="67"/>
      <c r="F158" s="67"/>
      <c r="G158" s="98">
        <f t="shared" si="37"/>
        <v>0</v>
      </c>
      <c r="H158" s="57"/>
      <c r="I158" s="47"/>
      <c r="J158" s="60"/>
      <c r="K158" s="60"/>
      <c r="L158" s="60"/>
      <c r="M158" s="60"/>
      <c r="N158" s="60"/>
      <c r="O158" s="60"/>
      <c r="P158" s="60"/>
      <c r="Q158" s="60"/>
      <c r="R158" s="26"/>
      <c r="S158" s="99">
        <f t="shared" si="38"/>
      </c>
      <c r="T158" s="97">
        <f t="shared" si="39"/>
        <v>0</v>
      </c>
      <c r="U158" s="97">
        <f t="shared" si="40"/>
        <v>0</v>
      </c>
      <c r="V158" s="61"/>
      <c r="W158" s="60"/>
    </row>
    <row r="159" spans="2:23" ht="15" customHeight="1">
      <c r="B159" s="92">
        <v>415</v>
      </c>
      <c r="C159" s="93" t="s">
        <v>481</v>
      </c>
      <c r="D159" s="67"/>
      <c r="E159" s="67"/>
      <c r="F159" s="67"/>
      <c r="G159" s="98">
        <f t="shared" si="37"/>
        <v>0</v>
      </c>
      <c r="H159" s="57"/>
      <c r="I159" s="47"/>
      <c r="J159" s="60"/>
      <c r="K159" s="60"/>
      <c r="L159" s="60"/>
      <c r="M159" s="60"/>
      <c r="N159" s="60"/>
      <c r="O159" s="60"/>
      <c r="P159" s="60"/>
      <c r="Q159" s="60"/>
      <c r="R159" s="26"/>
      <c r="S159" s="99">
        <f t="shared" si="38"/>
      </c>
      <c r="T159" s="97">
        <f t="shared" si="39"/>
        <v>0</v>
      </c>
      <c r="U159" s="97">
        <f t="shared" si="40"/>
        <v>0</v>
      </c>
      <c r="V159" s="61"/>
      <c r="W159" s="60"/>
    </row>
    <row r="160" spans="2:23" ht="15" customHeight="1">
      <c r="B160" s="92">
        <v>416</v>
      </c>
      <c r="C160" s="93" t="s">
        <v>482</v>
      </c>
      <c r="D160" s="67"/>
      <c r="E160" s="67"/>
      <c r="F160" s="67"/>
      <c r="G160" s="98">
        <f t="shared" si="37"/>
        <v>0</v>
      </c>
      <c r="H160" s="57"/>
      <c r="I160" s="47"/>
      <c r="J160" s="60"/>
      <c r="K160" s="60"/>
      <c r="L160" s="60"/>
      <c r="M160" s="60"/>
      <c r="N160" s="60"/>
      <c r="O160" s="60"/>
      <c r="P160" s="60"/>
      <c r="Q160" s="60"/>
      <c r="R160" s="26"/>
      <c r="S160" s="99">
        <f t="shared" si="38"/>
      </c>
      <c r="T160" s="97">
        <f t="shared" si="39"/>
        <v>0</v>
      </c>
      <c r="U160" s="97">
        <f t="shared" si="40"/>
        <v>0</v>
      </c>
      <c r="V160" s="61"/>
      <c r="W160" s="60"/>
    </row>
    <row r="161" spans="2:23" ht="15" customHeight="1">
      <c r="B161" s="92">
        <v>417</v>
      </c>
      <c r="C161" s="93" t="s">
        <v>483</v>
      </c>
      <c r="D161" s="67"/>
      <c r="E161" s="67"/>
      <c r="F161" s="67"/>
      <c r="G161" s="98">
        <f t="shared" si="37"/>
        <v>0</v>
      </c>
      <c r="H161" s="57"/>
      <c r="I161" s="47"/>
      <c r="J161" s="60"/>
      <c r="K161" s="60"/>
      <c r="L161" s="60"/>
      <c r="M161" s="60"/>
      <c r="N161" s="60"/>
      <c r="O161" s="60"/>
      <c r="P161" s="60"/>
      <c r="Q161" s="60"/>
      <c r="R161" s="26"/>
      <c r="S161" s="99">
        <f t="shared" si="38"/>
      </c>
      <c r="T161" s="97">
        <f t="shared" si="39"/>
        <v>0</v>
      </c>
      <c r="U161" s="97">
        <f t="shared" si="40"/>
        <v>0</v>
      </c>
      <c r="V161" s="61"/>
      <c r="W161" s="60"/>
    </row>
    <row r="162" spans="2:23" ht="15" customHeight="1">
      <c r="B162" s="88">
        <v>42</v>
      </c>
      <c r="C162" s="91" t="s">
        <v>484</v>
      </c>
      <c r="D162" s="101"/>
      <c r="E162" s="82"/>
      <c r="F162" s="82"/>
      <c r="G162" s="80">
        <f>SUM(G163:G167)</f>
        <v>0</v>
      </c>
      <c r="H162" s="57"/>
      <c r="I162" s="47"/>
      <c r="J162" s="82"/>
      <c r="K162" s="82"/>
      <c r="L162" s="82"/>
      <c r="M162" s="82"/>
      <c r="N162" s="82"/>
      <c r="O162" s="82"/>
      <c r="P162" s="82"/>
      <c r="Q162" s="82"/>
      <c r="R162" s="26"/>
      <c r="S162" s="100">
        <f>IF(G162=0,"",IF(T162=0,"",SUM(T162/G162)))</f>
      </c>
      <c r="T162" s="80">
        <f>SUM(T163:T167)</f>
        <v>0</v>
      </c>
      <c r="U162" s="80">
        <f>SUM(U163:U167)</f>
        <v>0</v>
      </c>
      <c r="V162" s="80">
        <f>SUM(V163:V167)</f>
        <v>0</v>
      </c>
      <c r="W162" s="82"/>
    </row>
    <row r="163" spans="2:23" ht="15" customHeight="1">
      <c r="B163" s="92">
        <v>421</v>
      </c>
      <c r="C163" s="93" t="s">
        <v>485</v>
      </c>
      <c r="D163" s="67"/>
      <c r="E163" s="67"/>
      <c r="F163" s="67"/>
      <c r="G163" s="98">
        <f>SUM(E163*F163)</f>
        <v>0</v>
      </c>
      <c r="H163" s="43"/>
      <c r="I163" s="47"/>
      <c r="J163" s="60"/>
      <c r="K163" s="60"/>
      <c r="L163" s="60"/>
      <c r="M163" s="60"/>
      <c r="N163" s="60"/>
      <c r="O163" s="60"/>
      <c r="P163" s="60"/>
      <c r="Q163" s="60"/>
      <c r="R163" s="26"/>
      <c r="S163" s="99">
        <f>IF(E163=0,"",IF(F163=0,"",SUM(SUM(J163:Q163)-V163)/G163))</f>
      </c>
      <c r="T163" s="97">
        <f>SUM(J163:Q163)</f>
        <v>0</v>
      </c>
      <c r="U163" s="97">
        <f>SUM(G163-T163)+V163</f>
        <v>0</v>
      </c>
      <c r="V163" s="61"/>
      <c r="W163" s="60"/>
    </row>
    <row r="164" spans="2:23" ht="15" customHeight="1">
      <c r="B164" s="92">
        <v>422</v>
      </c>
      <c r="C164" s="93" t="s">
        <v>486</v>
      </c>
      <c r="D164" s="67"/>
      <c r="E164" s="67"/>
      <c r="F164" s="67"/>
      <c r="G164" s="98">
        <f>SUM(E164*F164)</f>
        <v>0</v>
      </c>
      <c r="H164" s="57"/>
      <c r="I164" s="47"/>
      <c r="J164" s="60"/>
      <c r="K164" s="60"/>
      <c r="L164" s="60"/>
      <c r="M164" s="60"/>
      <c r="N164" s="60"/>
      <c r="O164" s="60"/>
      <c r="P164" s="60"/>
      <c r="Q164" s="60"/>
      <c r="R164" s="26"/>
      <c r="S164" s="99">
        <f>IF(E164=0,"",IF(F164=0,"",SUM(SUM(J164:Q164)-V164)/G164))</f>
      </c>
      <c r="T164" s="97">
        <f>SUM(J164:Q164)</f>
        <v>0</v>
      </c>
      <c r="U164" s="97">
        <f>SUM(G164-T164)+V164</f>
        <v>0</v>
      </c>
      <c r="V164" s="61"/>
      <c r="W164" s="60"/>
    </row>
    <row r="165" spans="2:23" ht="15" customHeight="1">
      <c r="B165" s="92">
        <v>423</v>
      </c>
      <c r="C165" s="93" t="s">
        <v>487</v>
      </c>
      <c r="D165" s="67"/>
      <c r="E165" s="67"/>
      <c r="F165" s="67"/>
      <c r="G165" s="98">
        <f>SUM(E165*F165)</f>
        <v>0</v>
      </c>
      <c r="H165" s="57"/>
      <c r="I165" s="47"/>
      <c r="J165" s="60"/>
      <c r="K165" s="60"/>
      <c r="L165" s="60"/>
      <c r="M165" s="60"/>
      <c r="N165" s="60"/>
      <c r="O165" s="60"/>
      <c r="P165" s="60"/>
      <c r="Q165" s="60"/>
      <c r="R165" s="26"/>
      <c r="S165" s="99">
        <f>IF(E165=0,"",IF(F165=0,"",SUM(SUM(J165:Q165)-V165)/G165))</f>
      </c>
      <c r="T165" s="97">
        <f>SUM(J165:Q165)</f>
        <v>0</v>
      </c>
      <c r="U165" s="97">
        <f>SUM(G165-T165)+V165</f>
        <v>0</v>
      </c>
      <c r="V165" s="61"/>
      <c r="W165" s="60"/>
    </row>
    <row r="166" spans="2:23" ht="15" customHeight="1">
      <c r="B166" s="92">
        <v>426</v>
      </c>
      <c r="C166" s="93" t="s">
        <v>488</v>
      </c>
      <c r="D166" s="67"/>
      <c r="E166" s="67"/>
      <c r="F166" s="67"/>
      <c r="G166" s="98">
        <f>SUM(E166*F166)</f>
        <v>0</v>
      </c>
      <c r="H166" s="57"/>
      <c r="I166" s="47"/>
      <c r="J166" s="60"/>
      <c r="K166" s="60"/>
      <c r="L166" s="60"/>
      <c r="M166" s="60"/>
      <c r="N166" s="60"/>
      <c r="O166" s="60"/>
      <c r="P166" s="60"/>
      <c r="Q166" s="60"/>
      <c r="R166" s="26"/>
      <c r="S166" s="99">
        <f>IF(E166=0,"",IF(F166=0,"",SUM(SUM(J166:Q166)-V166)/G166))</f>
      </c>
      <c r="T166" s="97">
        <f>SUM(J166:Q166)</f>
        <v>0</v>
      </c>
      <c r="U166" s="97">
        <f>SUM(G166-T166)+V166</f>
        <v>0</v>
      </c>
      <c r="V166" s="61"/>
      <c r="W166" s="60"/>
    </row>
    <row r="167" spans="2:23" ht="15" customHeight="1">
      <c r="B167" s="92">
        <v>427</v>
      </c>
      <c r="C167" s="93" t="s">
        <v>489</v>
      </c>
      <c r="D167" s="67"/>
      <c r="E167" s="67"/>
      <c r="F167" s="67"/>
      <c r="G167" s="98">
        <f>SUM(E167*F167)</f>
        <v>0</v>
      </c>
      <c r="H167" s="57"/>
      <c r="I167" s="47"/>
      <c r="J167" s="60"/>
      <c r="K167" s="60"/>
      <c r="L167" s="60"/>
      <c r="M167" s="60"/>
      <c r="N167" s="60"/>
      <c r="O167" s="60"/>
      <c r="P167" s="60"/>
      <c r="Q167" s="60"/>
      <c r="R167" s="26"/>
      <c r="S167" s="99">
        <f>IF(E167=0,"",IF(F167=0,"",SUM(SUM(J167:Q167)-V167)/G167))</f>
      </c>
      <c r="T167" s="97">
        <f>SUM(J167:Q167)</f>
        <v>0</v>
      </c>
      <c r="U167" s="97">
        <f>SUM(G167-T167)+V167</f>
        <v>0</v>
      </c>
      <c r="V167" s="61"/>
      <c r="W167" s="60"/>
    </row>
    <row r="168" spans="2:23" ht="15" customHeight="1">
      <c r="B168" s="88">
        <v>43</v>
      </c>
      <c r="C168" s="91" t="s">
        <v>490</v>
      </c>
      <c r="D168" s="101"/>
      <c r="E168" s="101"/>
      <c r="F168" s="101"/>
      <c r="G168" s="80">
        <f>SUM(G169:G174)</f>
        <v>0</v>
      </c>
      <c r="H168" s="57"/>
      <c r="I168" s="47"/>
      <c r="J168" s="82"/>
      <c r="K168" s="82"/>
      <c r="L168" s="82"/>
      <c r="M168" s="82"/>
      <c r="N168" s="82"/>
      <c r="O168" s="82"/>
      <c r="P168" s="82"/>
      <c r="Q168" s="82"/>
      <c r="R168" s="26"/>
      <c r="S168" s="100">
        <f>IF(G168=0,"",IF(T168=0,"",SUM(T168/G168)))</f>
      </c>
      <c r="T168" s="80">
        <f>SUM(T169:T174)</f>
        <v>0</v>
      </c>
      <c r="U168" s="80">
        <f>SUM(U169:U174)</f>
        <v>0</v>
      </c>
      <c r="V168" s="80">
        <f>SUM(V169:V174)</f>
        <v>0</v>
      </c>
      <c r="W168" s="82"/>
    </row>
    <row r="169" spans="2:23" ht="15" customHeight="1">
      <c r="B169" s="92">
        <v>431</v>
      </c>
      <c r="C169" s="93" t="s">
        <v>491</v>
      </c>
      <c r="D169" s="67"/>
      <c r="E169" s="67"/>
      <c r="F169" s="67"/>
      <c r="G169" s="98">
        <f aca="true" t="shared" si="41" ref="G169:G174">SUM(E169*F169)</f>
        <v>0</v>
      </c>
      <c r="H169" s="43"/>
      <c r="I169" s="47"/>
      <c r="J169" s="60"/>
      <c r="K169" s="60"/>
      <c r="L169" s="60"/>
      <c r="M169" s="60"/>
      <c r="N169" s="60"/>
      <c r="O169" s="60"/>
      <c r="P169" s="60"/>
      <c r="Q169" s="60"/>
      <c r="R169" s="26"/>
      <c r="S169" s="99">
        <f aca="true" t="shared" si="42" ref="S169:S174">IF(E169=0,"",IF(F169=0,"",SUM(SUM(J169:Q169)-V169)/G169))</f>
      </c>
      <c r="T169" s="97">
        <f aca="true" t="shared" si="43" ref="T169:T174">SUM(J169:Q169)</f>
        <v>0</v>
      </c>
      <c r="U169" s="97">
        <f aca="true" t="shared" si="44" ref="U169:U174">SUM(G169-T169)+V169</f>
        <v>0</v>
      </c>
      <c r="V169" s="61"/>
      <c r="W169" s="60"/>
    </row>
    <row r="170" spans="2:23" ht="15" customHeight="1">
      <c r="B170" s="92">
        <v>432</v>
      </c>
      <c r="C170" s="93" t="s">
        <v>492</v>
      </c>
      <c r="D170" s="67"/>
      <c r="E170" s="67"/>
      <c r="F170" s="67"/>
      <c r="G170" s="98">
        <f t="shared" si="41"/>
        <v>0</v>
      </c>
      <c r="H170" s="57"/>
      <c r="I170" s="47"/>
      <c r="J170" s="60"/>
      <c r="K170" s="60"/>
      <c r="L170" s="60"/>
      <c r="M170" s="60"/>
      <c r="N170" s="60"/>
      <c r="O170" s="60"/>
      <c r="P170" s="60"/>
      <c r="Q170" s="60"/>
      <c r="R170" s="26"/>
      <c r="S170" s="99">
        <f t="shared" si="42"/>
      </c>
      <c r="T170" s="97">
        <f t="shared" si="43"/>
        <v>0</v>
      </c>
      <c r="U170" s="97">
        <f t="shared" si="44"/>
        <v>0</v>
      </c>
      <c r="V170" s="61"/>
      <c r="W170" s="60"/>
    </row>
    <row r="171" spans="2:23" ht="15" customHeight="1">
      <c r="B171" s="92">
        <v>433</v>
      </c>
      <c r="C171" s="93" t="s">
        <v>493</v>
      </c>
      <c r="D171" s="67"/>
      <c r="E171" s="67"/>
      <c r="F171" s="67"/>
      <c r="G171" s="98">
        <f t="shared" si="41"/>
        <v>0</v>
      </c>
      <c r="H171" s="57"/>
      <c r="I171" s="47"/>
      <c r="J171" s="60"/>
      <c r="K171" s="60"/>
      <c r="L171" s="60"/>
      <c r="M171" s="60"/>
      <c r="N171" s="60"/>
      <c r="O171" s="60"/>
      <c r="P171" s="60"/>
      <c r="Q171" s="60"/>
      <c r="R171" s="26"/>
      <c r="S171" s="99">
        <f t="shared" si="42"/>
      </c>
      <c r="T171" s="97">
        <f t="shared" si="43"/>
        <v>0</v>
      </c>
      <c r="U171" s="97">
        <f t="shared" si="44"/>
        <v>0</v>
      </c>
      <c r="V171" s="61"/>
      <c r="W171" s="60"/>
    </row>
    <row r="172" spans="2:23" ht="15" customHeight="1">
      <c r="B172" s="92">
        <v>434</v>
      </c>
      <c r="C172" s="93" t="s">
        <v>494</v>
      </c>
      <c r="D172" s="67"/>
      <c r="E172" s="67"/>
      <c r="F172" s="67"/>
      <c r="G172" s="98">
        <f t="shared" si="41"/>
        <v>0</v>
      </c>
      <c r="H172" s="57"/>
      <c r="I172" s="47"/>
      <c r="J172" s="60"/>
      <c r="K172" s="60"/>
      <c r="L172" s="60"/>
      <c r="M172" s="60"/>
      <c r="N172" s="60"/>
      <c r="O172" s="60"/>
      <c r="P172" s="60"/>
      <c r="Q172" s="60"/>
      <c r="R172" s="26"/>
      <c r="S172" s="99">
        <f t="shared" si="42"/>
      </c>
      <c r="T172" s="97">
        <f t="shared" si="43"/>
        <v>0</v>
      </c>
      <c r="U172" s="97">
        <f t="shared" si="44"/>
        <v>0</v>
      </c>
      <c r="V172" s="61"/>
      <c r="W172" s="60"/>
    </row>
    <row r="173" spans="2:23" ht="15" customHeight="1">
      <c r="B173" s="92">
        <v>436</v>
      </c>
      <c r="C173" s="93" t="s">
        <v>495</v>
      </c>
      <c r="D173" s="67"/>
      <c r="E173" s="67"/>
      <c r="F173" s="67"/>
      <c r="G173" s="98">
        <f t="shared" si="41"/>
        <v>0</v>
      </c>
      <c r="H173" s="57"/>
      <c r="I173" s="47"/>
      <c r="J173" s="60"/>
      <c r="K173" s="60"/>
      <c r="L173" s="60"/>
      <c r="M173" s="60"/>
      <c r="N173" s="60"/>
      <c r="O173" s="60"/>
      <c r="P173" s="60"/>
      <c r="Q173" s="60"/>
      <c r="R173" s="26"/>
      <c r="S173" s="99">
        <f t="shared" si="42"/>
      </c>
      <c r="T173" s="97">
        <f t="shared" si="43"/>
        <v>0</v>
      </c>
      <c r="U173" s="97">
        <f t="shared" si="44"/>
        <v>0</v>
      </c>
      <c r="V173" s="61"/>
      <c r="W173" s="60"/>
    </row>
    <row r="174" spans="2:23" ht="15" customHeight="1">
      <c r="B174" s="92">
        <v>437</v>
      </c>
      <c r="C174" s="93" t="s">
        <v>496</v>
      </c>
      <c r="D174" s="67"/>
      <c r="E174" s="67"/>
      <c r="F174" s="67"/>
      <c r="G174" s="98">
        <f t="shared" si="41"/>
        <v>0</v>
      </c>
      <c r="H174" s="57"/>
      <c r="I174" s="47"/>
      <c r="J174" s="60"/>
      <c r="K174" s="60"/>
      <c r="L174" s="60"/>
      <c r="M174" s="60"/>
      <c r="N174" s="60"/>
      <c r="O174" s="60"/>
      <c r="P174" s="60"/>
      <c r="Q174" s="60"/>
      <c r="R174" s="26"/>
      <c r="S174" s="99">
        <f t="shared" si="42"/>
      </c>
      <c r="T174" s="97">
        <f t="shared" si="43"/>
        <v>0</v>
      </c>
      <c r="U174" s="97">
        <f t="shared" si="44"/>
        <v>0</v>
      </c>
      <c r="V174" s="61"/>
      <c r="W174" s="60"/>
    </row>
    <row r="175" spans="2:23" ht="15" customHeight="1">
      <c r="B175" s="88">
        <v>46</v>
      </c>
      <c r="C175" s="91" t="s">
        <v>497</v>
      </c>
      <c r="D175" s="101"/>
      <c r="E175" s="101"/>
      <c r="F175" s="101"/>
      <c r="G175" s="80">
        <f>SUM(G176:G182)</f>
        <v>0</v>
      </c>
      <c r="H175" s="57"/>
      <c r="I175" s="47"/>
      <c r="J175" s="82"/>
      <c r="K175" s="82"/>
      <c r="L175" s="82"/>
      <c r="M175" s="82"/>
      <c r="N175" s="82"/>
      <c r="O175" s="82"/>
      <c r="P175" s="82"/>
      <c r="Q175" s="82"/>
      <c r="R175" s="26"/>
      <c r="S175" s="100">
        <f>IF(G175=0,"",IF(T175=0,"",SUM(T175/G175)))</f>
      </c>
      <c r="T175" s="80">
        <f>SUM(T176:T182)</f>
        <v>0</v>
      </c>
      <c r="U175" s="80">
        <f>SUM(U176:U182)</f>
        <v>0</v>
      </c>
      <c r="V175" s="80">
        <f>SUM(V176:V182)</f>
        <v>0</v>
      </c>
      <c r="W175" s="82"/>
    </row>
    <row r="176" spans="2:23" ht="15" customHeight="1">
      <c r="B176" s="92">
        <v>461</v>
      </c>
      <c r="C176" s="93" t="s">
        <v>498</v>
      </c>
      <c r="D176" s="67"/>
      <c r="E176" s="67"/>
      <c r="F176" s="67"/>
      <c r="G176" s="98">
        <f>SUM(E176*F176)</f>
        <v>0</v>
      </c>
      <c r="H176" s="43"/>
      <c r="I176" s="47"/>
      <c r="J176" s="60"/>
      <c r="K176" s="60"/>
      <c r="L176" s="60"/>
      <c r="M176" s="60"/>
      <c r="N176" s="60"/>
      <c r="O176" s="60"/>
      <c r="P176" s="60"/>
      <c r="Q176" s="60"/>
      <c r="R176" s="26"/>
      <c r="S176" s="99">
        <f>IF(E176=0,"",IF(F176=0,"",SUM(SUM(J176:Q176)-V176)/G176))</f>
      </c>
      <c r="T176" s="97">
        <f>SUM(J176:Q176)</f>
        <v>0</v>
      </c>
      <c r="U176" s="97">
        <f>SUM(G176-T176)+V176</f>
        <v>0</v>
      </c>
      <c r="V176" s="61"/>
      <c r="W176" s="60"/>
    </row>
    <row r="177" spans="2:23" ht="15" customHeight="1">
      <c r="B177" s="92">
        <v>462</v>
      </c>
      <c r="C177" s="93" t="s">
        <v>432</v>
      </c>
      <c r="D177" s="67"/>
      <c r="E177" s="67"/>
      <c r="F177" s="67"/>
      <c r="G177" s="98">
        <f aca="true" t="shared" si="45" ref="G177:G182">SUM(E177*F177)</f>
        <v>0</v>
      </c>
      <c r="H177" s="43"/>
      <c r="I177" s="47"/>
      <c r="J177" s="60"/>
      <c r="K177" s="60"/>
      <c r="L177" s="60"/>
      <c r="M177" s="60"/>
      <c r="N177" s="60"/>
      <c r="O177" s="60"/>
      <c r="P177" s="60"/>
      <c r="Q177" s="60"/>
      <c r="R177" s="26"/>
      <c r="S177" s="99">
        <f aca="true" t="shared" si="46" ref="S177:S182">IF(E177=0,"",IF(F177=0,"",SUM(SUM(J177:Q177)-V177)/G177))</f>
      </c>
      <c r="T177" s="97">
        <f aca="true" t="shared" si="47" ref="T177:T182">SUM(J177:Q177)</f>
        <v>0</v>
      </c>
      <c r="U177" s="97">
        <f aca="true" t="shared" si="48" ref="U177:U182">SUM(G177-T177)+V177</f>
        <v>0</v>
      </c>
      <c r="V177" s="61"/>
      <c r="W177" s="60"/>
    </row>
    <row r="178" spans="2:23" ht="15" customHeight="1">
      <c r="B178" s="92">
        <v>463</v>
      </c>
      <c r="C178" s="93" t="s">
        <v>433</v>
      </c>
      <c r="D178" s="67"/>
      <c r="E178" s="67"/>
      <c r="F178" s="67"/>
      <c r="G178" s="98">
        <f t="shared" si="45"/>
        <v>0</v>
      </c>
      <c r="H178" s="57"/>
      <c r="I178" s="47"/>
      <c r="J178" s="60"/>
      <c r="K178" s="60"/>
      <c r="L178" s="60"/>
      <c r="M178" s="60"/>
      <c r="N178" s="60"/>
      <c r="O178" s="60"/>
      <c r="P178" s="60"/>
      <c r="Q178" s="60"/>
      <c r="R178" s="26"/>
      <c r="S178" s="99">
        <f t="shared" si="46"/>
      </c>
      <c r="T178" s="97">
        <f t="shared" si="47"/>
        <v>0</v>
      </c>
      <c r="U178" s="97">
        <f t="shared" si="48"/>
        <v>0</v>
      </c>
      <c r="V178" s="61"/>
      <c r="W178" s="60"/>
    </row>
    <row r="179" spans="2:23" ht="15" customHeight="1">
      <c r="B179" s="92">
        <v>464</v>
      </c>
      <c r="C179" s="93" t="s">
        <v>464</v>
      </c>
      <c r="D179" s="67"/>
      <c r="E179" s="67"/>
      <c r="F179" s="67"/>
      <c r="G179" s="98">
        <f t="shared" si="45"/>
        <v>0</v>
      </c>
      <c r="H179" s="57"/>
      <c r="I179" s="47"/>
      <c r="J179" s="60"/>
      <c r="K179" s="60"/>
      <c r="L179" s="60"/>
      <c r="M179" s="60"/>
      <c r="N179" s="60"/>
      <c r="O179" s="60"/>
      <c r="P179" s="60"/>
      <c r="Q179" s="60"/>
      <c r="R179" s="26"/>
      <c r="S179" s="99">
        <f t="shared" si="46"/>
      </c>
      <c r="T179" s="97">
        <f t="shared" si="47"/>
        <v>0</v>
      </c>
      <c r="U179" s="97">
        <f t="shared" si="48"/>
        <v>0</v>
      </c>
      <c r="V179" s="61"/>
      <c r="W179" s="60"/>
    </row>
    <row r="180" spans="2:23" ht="15" customHeight="1">
      <c r="B180" s="92">
        <v>465</v>
      </c>
      <c r="C180" s="93" t="s">
        <v>499</v>
      </c>
      <c r="D180" s="67"/>
      <c r="E180" s="67"/>
      <c r="F180" s="67"/>
      <c r="G180" s="98">
        <f t="shared" si="45"/>
        <v>0</v>
      </c>
      <c r="H180" s="57"/>
      <c r="I180" s="47"/>
      <c r="J180" s="60"/>
      <c r="K180" s="60"/>
      <c r="L180" s="60"/>
      <c r="M180" s="60"/>
      <c r="N180" s="60"/>
      <c r="O180" s="60"/>
      <c r="P180" s="60"/>
      <c r="Q180" s="60"/>
      <c r="R180" s="26"/>
      <c r="S180" s="99">
        <f t="shared" si="46"/>
      </c>
      <c r="T180" s="97">
        <f t="shared" si="47"/>
        <v>0</v>
      </c>
      <c r="U180" s="97">
        <f t="shared" si="48"/>
        <v>0</v>
      </c>
      <c r="V180" s="61"/>
      <c r="W180" s="60"/>
    </row>
    <row r="181" spans="2:23" ht="15" customHeight="1">
      <c r="B181" s="92">
        <v>466</v>
      </c>
      <c r="C181" s="93" t="s">
        <v>471</v>
      </c>
      <c r="D181" s="67"/>
      <c r="E181" s="67"/>
      <c r="F181" s="67"/>
      <c r="G181" s="98">
        <f t="shared" si="45"/>
        <v>0</v>
      </c>
      <c r="H181" s="57"/>
      <c r="I181" s="47"/>
      <c r="J181" s="60"/>
      <c r="K181" s="60"/>
      <c r="L181" s="60"/>
      <c r="M181" s="60"/>
      <c r="N181" s="60"/>
      <c r="O181" s="60"/>
      <c r="P181" s="60"/>
      <c r="Q181" s="60"/>
      <c r="R181" s="26"/>
      <c r="S181" s="99">
        <f t="shared" si="46"/>
      </c>
      <c r="T181" s="97">
        <f t="shared" si="47"/>
        <v>0</v>
      </c>
      <c r="U181" s="97">
        <f t="shared" si="48"/>
        <v>0</v>
      </c>
      <c r="V181" s="61"/>
      <c r="W181" s="60"/>
    </row>
    <row r="182" spans="2:23" ht="15" customHeight="1">
      <c r="B182" s="92">
        <v>467</v>
      </c>
      <c r="C182" s="93" t="s">
        <v>436</v>
      </c>
      <c r="D182" s="67"/>
      <c r="E182" s="67"/>
      <c r="F182" s="67"/>
      <c r="G182" s="98">
        <f t="shared" si="45"/>
        <v>0</v>
      </c>
      <c r="H182" s="57"/>
      <c r="I182" s="47"/>
      <c r="J182" s="60"/>
      <c r="K182" s="60"/>
      <c r="L182" s="60"/>
      <c r="M182" s="60"/>
      <c r="N182" s="60"/>
      <c r="O182" s="60"/>
      <c r="P182" s="60"/>
      <c r="Q182" s="60"/>
      <c r="R182" s="26"/>
      <c r="S182" s="99">
        <f t="shared" si="46"/>
      </c>
      <c r="T182" s="97">
        <f t="shared" si="47"/>
        <v>0</v>
      </c>
      <c r="U182" s="97">
        <f t="shared" si="48"/>
        <v>0</v>
      </c>
      <c r="V182" s="61"/>
      <c r="W182" s="60"/>
    </row>
    <row r="183" spans="2:23" ht="15" customHeight="1">
      <c r="B183" s="88">
        <v>47</v>
      </c>
      <c r="C183" s="91" t="s">
        <v>500</v>
      </c>
      <c r="D183" s="101"/>
      <c r="E183" s="101"/>
      <c r="F183" s="101"/>
      <c r="G183" s="80">
        <f>SUM(G184:G188)</f>
        <v>0</v>
      </c>
      <c r="H183" s="57"/>
      <c r="I183" s="47"/>
      <c r="J183" s="82"/>
      <c r="K183" s="82"/>
      <c r="L183" s="82"/>
      <c r="M183" s="82"/>
      <c r="N183" s="82"/>
      <c r="O183" s="82"/>
      <c r="P183" s="82"/>
      <c r="Q183" s="82"/>
      <c r="R183" s="26"/>
      <c r="S183" s="100">
        <f>IF(G183=0,"",IF(T183=0,"",SUM(T183/G183)))</f>
      </c>
      <c r="T183" s="80">
        <f>SUM(T184:T188)</f>
        <v>0</v>
      </c>
      <c r="U183" s="80">
        <f>SUM(U184:U188)</f>
        <v>0</v>
      </c>
      <c r="V183" s="80">
        <f>SUM(V184:V188)</f>
        <v>0</v>
      </c>
      <c r="W183" s="82"/>
    </row>
    <row r="184" spans="2:23" ht="15" customHeight="1">
      <c r="B184" s="92">
        <v>471</v>
      </c>
      <c r="C184" s="93" t="s">
        <v>501</v>
      </c>
      <c r="D184" s="67"/>
      <c r="E184" s="67"/>
      <c r="F184" s="67"/>
      <c r="G184" s="98">
        <f>SUM(E184*F184)</f>
        <v>0</v>
      </c>
      <c r="H184" s="57"/>
      <c r="I184" s="47"/>
      <c r="J184" s="60"/>
      <c r="K184" s="60"/>
      <c r="L184" s="60"/>
      <c r="M184" s="60"/>
      <c r="N184" s="60"/>
      <c r="O184" s="60"/>
      <c r="P184" s="60"/>
      <c r="Q184" s="60"/>
      <c r="R184" s="26"/>
      <c r="S184" s="99">
        <f>IF(E184=0,"",IF(F184=0,"",SUM(SUM(J184:Q184)-V184)/G184))</f>
      </c>
      <c r="T184" s="97">
        <f>SUM(J184:Q184)</f>
        <v>0</v>
      </c>
      <c r="U184" s="97">
        <f>SUM(G184-T184)+V184</f>
        <v>0</v>
      </c>
      <c r="V184" s="61"/>
      <c r="W184" s="60"/>
    </row>
    <row r="185" spans="2:23" ht="15" customHeight="1">
      <c r="B185" s="92">
        <v>472</v>
      </c>
      <c r="C185" s="93" t="s">
        <v>502</v>
      </c>
      <c r="D185" s="67"/>
      <c r="E185" s="67"/>
      <c r="F185" s="67"/>
      <c r="G185" s="98">
        <f>SUM(E185*F185)</f>
        <v>0</v>
      </c>
      <c r="H185" s="57"/>
      <c r="I185" s="47"/>
      <c r="J185" s="60"/>
      <c r="K185" s="60"/>
      <c r="L185" s="60"/>
      <c r="M185" s="60"/>
      <c r="N185" s="60"/>
      <c r="O185" s="60"/>
      <c r="P185" s="60"/>
      <c r="Q185" s="60"/>
      <c r="R185" s="26"/>
      <c r="S185" s="99">
        <f>IF(E185=0,"",IF(F185=0,"",SUM(SUM(J185:Q185)-V185)/G185))</f>
      </c>
      <c r="T185" s="97">
        <f>SUM(J185:Q185)</f>
        <v>0</v>
      </c>
      <c r="U185" s="97">
        <f>SUM(G185-T185)+V185</f>
        <v>0</v>
      </c>
      <c r="V185" s="61"/>
      <c r="W185" s="60"/>
    </row>
    <row r="186" spans="2:23" ht="15" customHeight="1">
      <c r="B186" s="92">
        <v>473</v>
      </c>
      <c r="C186" s="93" t="s">
        <v>503</v>
      </c>
      <c r="D186" s="67"/>
      <c r="E186" s="67"/>
      <c r="F186" s="67"/>
      <c r="G186" s="98">
        <f>SUM(E186*F186)</f>
        <v>0</v>
      </c>
      <c r="H186" s="43"/>
      <c r="I186" s="47"/>
      <c r="J186" s="60"/>
      <c r="K186" s="60"/>
      <c r="L186" s="60"/>
      <c r="M186" s="60"/>
      <c r="N186" s="60"/>
      <c r="O186" s="60"/>
      <c r="P186" s="60"/>
      <c r="Q186" s="60"/>
      <c r="R186" s="26"/>
      <c r="S186" s="99">
        <f>IF(E186=0,"",IF(F186=0,"",SUM(SUM(J186:Q186)-V186)/G186))</f>
      </c>
      <c r="T186" s="97">
        <f>SUM(J186:Q186)</f>
        <v>0</v>
      </c>
      <c r="U186" s="97">
        <f>SUM(G186-T186)+V186</f>
        <v>0</v>
      </c>
      <c r="V186" s="61"/>
      <c r="W186" s="60"/>
    </row>
    <row r="187" spans="2:23" ht="15" customHeight="1">
      <c r="B187" s="92">
        <v>475</v>
      </c>
      <c r="C187" s="93" t="s">
        <v>504</v>
      </c>
      <c r="D187" s="67"/>
      <c r="E187" s="67"/>
      <c r="F187" s="67"/>
      <c r="G187" s="98">
        <f>SUM(E187*F187)</f>
        <v>0</v>
      </c>
      <c r="H187" s="57"/>
      <c r="I187" s="47"/>
      <c r="J187" s="60"/>
      <c r="K187" s="60"/>
      <c r="L187" s="60"/>
      <c r="M187" s="60"/>
      <c r="N187" s="60"/>
      <c r="O187" s="60"/>
      <c r="P187" s="60"/>
      <c r="Q187" s="60"/>
      <c r="R187" s="26"/>
      <c r="S187" s="99">
        <f>IF(E187=0,"",IF(F187=0,"",SUM(SUM(J187:Q187)-V187)/G187))</f>
      </c>
      <c r="T187" s="97">
        <f>SUM(J187:Q187)</f>
        <v>0</v>
      </c>
      <c r="U187" s="97">
        <f>SUM(G187-T187)+V187</f>
        <v>0</v>
      </c>
      <c r="V187" s="61"/>
      <c r="W187" s="60"/>
    </row>
    <row r="188" spans="2:23" ht="15" customHeight="1">
      <c r="B188" s="92">
        <v>476</v>
      </c>
      <c r="C188" s="93" t="s">
        <v>505</v>
      </c>
      <c r="D188" s="67"/>
      <c r="E188" s="67"/>
      <c r="F188" s="67"/>
      <c r="G188" s="98">
        <f>SUM(E188*F188)</f>
        <v>0</v>
      </c>
      <c r="H188" s="57"/>
      <c r="I188" s="47"/>
      <c r="J188" s="60"/>
      <c r="K188" s="60"/>
      <c r="L188" s="60"/>
      <c r="M188" s="60"/>
      <c r="N188" s="60"/>
      <c r="O188" s="60"/>
      <c r="P188" s="60"/>
      <c r="Q188" s="60"/>
      <c r="R188" s="26"/>
      <c r="S188" s="99">
        <f>IF(E188=0,"",IF(F188=0,"",SUM(SUM(J188:Q188)-V188)/G188))</f>
      </c>
      <c r="T188" s="97">
        <f>SUM(J188:Q188)</f>
        <v>0</v>
      </c>
      <c r="U188" s="97">
        <f>SUM(G188-T188)+V188</f>
        <v>0</v>
      </c>
      <c r="V188" s="61"/>
      <c r="W188" s="60"/>
    </row>
    <row r="189" spans="2:23" ht="15" customHeight="1">
      <c r="B189" s="88">
        <v>48</v>
      </c>
      <c r="C189" s="91" t="s">
        <v>506</v>
      </c>
      <c r="D189" s="101"/>
      <c r="E189" s="101"/>
      <c r="F189" s="101"/>
      <c r="G189" s="80">
        <f>SUM(G190:G196)</f>
        <v>0</v>
      </c>
      <c r="H189" s="57"/>
      <c r="I189" s="47"/>
      <c r="J189" s="82"/>
      <c r="K189" s="82"/>
      <c r="L189" s="82"/>
      <c r="M189" s="82"/>
      <c r="N189" s="82"/>
      <c r="O189" s="82"/>
      <c r="P189" s="82"/>
      <c r="Q189" s="82"/>
      <c r="R189" s="26"/>
      <c r="S189" s="100">
        <f>IF(G189=0,"",IF(T189=0,"",SUM(T189/G189)))</f>
      </c>
      <c r="T189" s="80">
        <f>SUM(T190:T196)</f>
        <v>0</v>
      </c>
      <c r="U189" s="80">
        <f>SUM(U190:U196)</f>
        <v>0</v>
      </c>
      <c r="V189" s="80">
        <f>SUM(V190:V196)</f>
        <v>0</v>
      </c>
      <c r="W189" s="82"/>
    </row>
    <row r="190" spans="2:23" ht="15" customHeight="1">
      <c r="B190" s="92">
        <v>482</v>
      </c>
      <c r="C190" s="93" t="s">
        <v>507</v>
      </c>
      <c r="D190" s="67"/>
      <c r="E190" s="67"/>
      <c r="F190" s="67"/>
      <c r="G190" s="98">
        <f aca="true" t="shared" si="49" ref="G190:G196">SUM(E190*F190)</f>
        <v>0</v>
      </c>
      <c r="H190" s="57"/>
      <c r="I190" s="47"/>
      <c r="J190" s="60"/>
      <c r="K190" s="60"/>
      <c r="L190" s="60"/>
      <c r="M190" s="60"/>
      <c r="N190" s="60"/>
      <c r="O190" s="60"/>
      <c r="P190" s="60"/>
      <c r="Q190" s="60"/>
      <c r="R190" s="26"/>
      <c r="S190" s="99">
        <f>IF(E190=0,"",IF(F190=0,"",SUM(SUM(J190:Q190)-V190)/G190))</f>
      </c>
      <c r="T190" s="97">
        <f>SUM(J190:Q190)</f>
        <v>0</v>
      </c>
      <c r="U190" s="97">
        <f>SUM(G190-T190)+V190</f>
        <v>0</v>
      </c>
      <c r="V190" s="61"/>
      <c r="W190" s="60"/>
    </row>
    <row r="191" spans="2:23" ht="15" customHeight="1">
      <c r="B191" s="92">
        <v>483</v>
      </c>
      <c r="C191" s="93" t="s">
        <v>433</v>
      </c>
      <c r="D191" s="67"/>
      <c r="E191" s="67"/>
      <c r="F191" s="67"/>
      <c r="G191" s="98">
        <f t="shared" si="49"/>
        <v>0</v>
      </c>
      <c r="H191" s="57"/>
      <c r="I191" s="47"/>
      <c r="J191" s="60"/>
      <c r="K191" s="60"/>
      <c r="L191" s="60"/>
      <c r="M191" s="60"/>
      <c r="N191" s="60"/>
      <c r="O191" s="60"/>
      <c r="P191" s="60"/>
      <c r="Q191" s="60"/>
      <c r="R191" s="26"/>
      <c r="S191" s="99">
        <f aca="true" t="shared" si="50" ref="S191:S196">IF(E191=0,"",IF(F191=0,"",SUM(SUM(J191:Q191)-V191)/G191))</f>
      </c>
      <c r="T191" s="97">
        <f aca="true" t="shared" si="51" ref="T191:T196">SUM(J191:Q191)</f>
        <v>0</v>
      </c>
      <c r="U191" s="97">
        <f aca="true" t="shared" si="52" ref="U191:U196">SUM(G191-T191)+V191</f>
        <v>0</v>
      </c>
      <c r="V191" s="61"/>
      <c r="W191" s="60"/>
    </row>
    <row r="192" spans="2:23" ht="15" customHeight="1">
      <c r="B192" s="92">
        <v>484</v>
      </c>
      <c r="C192" s="93" t="s">
        <v>464</v>
      </c>
      <c r="D192" s="67"/>
      <c r="E192" s="67"/>
      <c r="F192" s="67"/>
      <c r="G192" s="98">
        <f t="shared" si="49"/>
        <v>0</v>
      </c>
      <c r="H192" s="43"/>
      <c r="I192" s="47"/>
      <c r="J192" s="60"/>
      <c r="K192" s="60"/>
      <c r="L192" s="60"/>
      <c r="M192" s="60"/>
      <c r="N192" s="60"/>
      <c r="O192" s="60"/>
      <c r="P192" s="60"/>
      <c r="Q192" s="60"/>
      <c r="R192" s="26"/>
      <c r="S192" s="99">
        <f t="shared" si="50"/>
      </c>
      <c r="T192" s="97">
        <f t="shared" si="51"/>
        <v>0</v>
      </c>
      <c r="U192" s="97">
        <f t="shared" si="52"/>
        <v>0</v>
      </c>
      <c r="V192" s="61"/>
      <c r="W192" s="60"/>
    </row>
    <row r="193" spans="2:23" ht="15" customHeight="1">
      <c r="B193" s="92">
        <v>485</v>
      </c>
      <c r="C193" s="93" t="s">
        <v>435</v>
      </c>
      <c r="D193" s="67"/>
      <c r="E193" s="67"/>
      <c r="F193" s="67"/>
      <c r="G193" s="98">
        <f t="shared" si="49"/>
        <v>0</v>
      </c>
      <c r="H193" s="57"/>
      <c r="I193" s="47"/>
      <c r="J193" s="60"/>
      <c r="K193" s="60"/>
      <c r="L193" s="60"/>
      <c r="M193" s="60"/>
      <c r="N193" s="60"/>
      <c r="O193" s="60"/>
      <c r="P193" s="60"/>
      <c r="Q193" s="60"/>
      <c r="R193" s="26"/>
      <c r="S193" s="99">
        <f t="shared" si="50"/>
      </c>
      <c r="T193" s="97">
        <f t="shared" si="51"/>
        <v>0</v>
      </c>
      <c r="U193" s="97">
        <f t="shared" si="52"/>
        <v>0</v>
      </c>
      <c r="V193" s="61"/>
      <c r="W193" s="60"/>
    </row>
    <row r="194" spans="2:23" ht="15" customHeight="1">
      <c r="B194" s="92">
        <v>486</v>
      </c>
      <c r="C194" s="93" t="s">
        <v>471</v>
      </c>
      <c r="D194" s="67"/>
      <c r="E194" s="67"/>
      <c r="F194" s="67"/>
      <c r="G194" s="98">
        <f t="shared" si="49"/>
        <v>0</v>
      </c>
      <c r="H194" s="57"/>
      <c r="I194" s="47"/>
      <c r="J194" s="60"/>
      <c r="K194" s="60"/>
      <c r="L194" s="60"/>
      <c r="M194" s="60"/>
      <c r="N194" s="60"/>
      <c r="O194" s="60"/>
      <c r="P194" s="60"/>
      <c r="Q194" s="60"/>
      <c r="R194" s="26"/>
      <c r="S194" s="99">
        <f t="shared" si="50"/>
      </c>
      <c r="T194" s="97">
        <f t="shared" si="51"/>
        <v>0</v>
      </c>
      <c r="U194" s="97">
        <f t="shared" si="52"/>
        <v>0</v>
      </c>
      <c r="V194" s="61"/>
      <c r="W194" s="60"/>
    </row>
    <row r="195" spans="2:23" ht="15" customHeight="1">
      <c r="B195" s="92">
        <v>487</v>
      </c>
      <c r="C195" s="93" t="s">
        <v>700</v>
      </c>
      <c r="D195" s="67"/>
      <c r="E195" s="67"/>
      <c r="F195" s="67"/>
      <c r="G195" s="98">
        <f t="shared" si="49"/>
        <v>0</v>
      </c>
      <c r="H195" s="57"/>
      <c r="I195" s="47"/>
      <c r="J195" s="60"/>
      <c r="K195" s="60"/>
      <c r="L195" s="60"/>
      <c r="M195" s="60"/>
      <c r="N195" s="60"/>
      <c r="O195" s="60"/>
      <c r="P195" s="60"/>
      <c r="Q195" s="60"/>
      <c r="R195" s="26"/>
      <c r="S195" s="99">
        <f t="shared" si="50"/>
      </c>
      <c r="T195" s="97">
        <f t="shared" si="51"/>
        <v>0</v>
      </c>
      <c r="U195" s="97">
        <f t="shared" si="52"/>
        <v>0</v>
      </c>
      <c r="V195" s="61"/>
      <c r="W195" s="60"/>
    </row>
    <row r="196" spans="2:23" ht="15" customHeight="1">
      <c r="B196" s="92">
        <v>488</v>
      </c>
      <c r="C196" s="93" t="s">
        <v>508</v>
      </c>
      <c r="D196" s="67"/>
      <c r="E196" s="67"/>
      <c r="F196" s="67"/>
      <c r="G196" s="98">
        <f t="shared" si="49"/>
        <v>0</v>
      </c>
      <c r="H196" s="57"/>
      <c r="I196" s="47"/>
      <c r="J196" s="60"/>
      <c r="K196" s="60"/>
      <c r="L196" s="60"/>
      <c r="M196" s="60"/>
      <c r="N196" s="60"/>
      <c r="O196" s="60"/>
      <c r="P196" s="60"/>
      <c r="Q196" s="60"/>
      <c r="R196" s="26"/>
      <c r="S196" s="99">
        <f t="shared" si="50"/>
      </c>
      <c r="T196" s="97">
        <f t="shared" si="51"/>
        <v>0</v>
      </c>
      <c r="U196" s="97">
        <f t="shared" si="52"/>
        <v>0</v>
      </c>
      <c r="V196" s="61"/>
      <c r="W196" s="60"/>
    </row>
    <row r="197" spans="2:23" ht="15" customHeight="1">
      <c r="B197" s="88">
        <v>5</v>
      </c>
      <c r="C197" s="91" t="s">
        <v>509</v>
      </c>
      <c r="D197" s="101"/>
      <c r="E197" s="101"/>
      <c r="F197" s="101"/>
      <c r="G197" s="80">
        <f>SUM(G198,G207,G213,G222,G229,G237,G246)</f>
        <v>0</v>
      </c>
      <c r="H197" s="57"/>
      <c r="I197" s="47"/>
      <c r="J197" s="82"/>
      <c r="K197" s="82"/>
      <c r="L197" s="82"/>
      <c r="M197" s="82"/>
      <c r="N197" s="82"/>
      <c r="O197" s="82"/>
      <c r="P197" s="82"/>
      <c r="Q197" s="82"/>
      <c r="R197" s="26"/>
      <c r="S197" s="76">
        <f>IF(G197=0,"",IF(T197=0,"",SUM(T197/G197)))</f>
      </c>
      <c r="T197" s="110">
        <f>SUM(T198,T207,T213,T222,T229,T237)</f>
        <v>0</v>
      </c>
      <c r="U197" s="110">
        <f>SUM(U198,U207,U213,U222,U229,U237)</f>
        <v>0</v>
      </c>
      <c r="V197" s="80">
        <f>SUM(V198,V207,V213,V222,V229,V237)</f>
        <v>0</v>
      </c>
      <c r="W197" s="82"/>
    </row>
    <row r="198" spans="2:23" ht="15" customHeight="1">
      <c r="B198" s="88">
        <v>51</v>
      </c>
      <c r="C198" s="91" t="s">
        <v>510</v>
      </c>
      <c r="D198" s="101"/>
      <c r="E198" s="101"/>
      <c r="F198" s="101"/>
      <c r="G198" s="80">
        <f>SUM(G199:G206)</f>
        <v>0</v>
      </c>
      <c r="H198" s="57"/>
      <c r="I198" s="47"/>
      <c r="J198" s="82"/>
      <c r="K198" s="82"/>
      <c r="L198" s="82"/>
      <c r="M198" s="82"/>
      <c r="N198" s="82"/>
      <c r="O198" s="82"/>
      <c r="P198" s="82"/>
      <c r="Q198" s="82"/>
      <c r="R198" s="26"/>
      <c r="S198" s="100">
        <f>IF(G198=0,"",IF(T198=0,"",SUM(T198/G198)))</f>
      </c>
      <c r="T198" s="80">
        <f>SUM(T199:T206)</f>
        <v>0</v>
      </c>
      <c r="U198" s="80">
        <f>SUM(U199:U206)</f>
        <v>0</v>
      </c>
      <c r="V198" s="80">
        <f>SUM(V199:V206)</f>
        <v>0</v>
      </c>
      <c r="W198" s="82"/>
    </row>
    <row r="199" spans="2:23" ht="15" customHeight="1">
      <c r="B199" s="92">
        <v>511</v>
      </c>
      <c r="C199" s="93" t="s">
        <v>511</v>
      </c>
      <c r="D199" s="67"/>
      <c r="E199" s="67"/>
      <c r="F199" s="67"/>
      <c r="G199" s="98">
        <f>SUM(E199*F199)</f>
        <v>0</v>
      </c>
      <c r="H199" s="57"/>
      <c r="I199" s="47"/>
      <c r="J199" s="60"/>
      <c r="K199" s="60"/>
      <c r="L199" s="60"/>
      <c r="M199" s="60"/>
      <c r="N199" s="60"/>
      <c r="O199" s="60"/>
      <c r="P199" s="60"/>
      <c r="Q199" s="60"/>
      <c r="R199" s="26"/>
      <c r="S199" s="99">
        <f>IF(E199=0,"",IF(F199=0,"",SUM(SUM(J199:Q199)-V199)/G199))</f>
      </c>
      <c r="T199" s="97">
        <f>SUM(J199:Q199)</f>
        <v>0</v>
      </c>
      <c r="U199" s="97">
        <f>SUM(G199-T199)+V199</f>
        <v>0</v>
      </c>
      <c r="V199" s="61"/>
      <c r="W199" s="60"/>
    </row>
    <row r="200" spans="2:23" ht="15" customHeight="1">
      <c r="B200" s="92">
        <v>512</v>
      </c>
      <c r="C200" s="93" t="s">
        <v>512</v>
      </c>
      <c r="D200" s="67"/>
      <c r="E200" s="67"/>
      <c r="F200" s="67"/>
      <c r="G200" s="98">
        <f aca="true" t="shared" si="53" ref="G200:G206">SUM(E200*F200)</f>
        <v>0</v>
      </c>
      <c r="H200" s="57"/>
      <c r="I200" s="47"/>
      <c r="J200" s="60"/>
      <c r="K200" s="60"/>
      <c r="L200" s="60"/>
      <c r="M200" s="60"/>
      <c r="N200" s="60"/>
      <c r="O200" s="60"/>
      <c r="P200" s="60"/>
      <c r="Q200" s="60"/>
      <c r="R200" s="26"/>
      <c r="S200" s="99">
        <f aca="true" t="shared" si="54" ref="S200:S206">IF(E200=0,"",IF(F200=0,"",SUM(SUM(J200:Q200)-V200)/G200))</f>
      </c>
      <c r="T200" s="97">
        <f aca="true" t="shared" si="55" ref="T200:T206">SUM(J200:Q200)</f>
        <v>0</v>
      </c>
      <c r="U200" s="97">
        <f aca="true" t="shared" si="56" ref="U200:U206">SUM(G200-T200)+V200</f>
        <v>0</v>
      </c>
      <c r="V200" s="61"/>
      <c r="W200" s="60"/>
    </row>
    <row r="201" spans="2:23" ht="15" customHeight="1">
      <c r="B201" s="92">
        <v>513</v>
      </c>
      <c r="C201" s="93" t="s">
        <v>513</v>
      </c>
      <c r="D201" s="67"/>
      <c r="E201" s="67"/>
      <c r="F201" s="67"/>
      <c r="G201" s="98">
        <f t="shared" si="53"/>
        <v>0</v>
      </c>
      <c r="H201" s="57"/>
      <c r="I201" s="47"/>
      <c r="J201" s="60"/>
      <c r="K201" s="60"/>
      <c r="L201" s="60"/>
      <c r="M201" s="60"/>
      <c r="N201" s="60"/>
      <c r="O201" s="60"/>
      <c r="P201" s="60"/>
      <c r="Q201" s="60"/>
      <c r="R201" s="26"/>
      <c r="S201" s="99">
        <f t="shared" si="54"/>
      </c>
      <c r="T201" s="97">
        <f t="shared" si="55"/>
        <v>0</v>
      </c>
      <c r="U201" s="97">
        <f t="shared" si="56"/>
        <v>0</v>
      </c>
      <c r="V201" s="61"/>
      <c r="W201" s="60"/>
    </row>
    <row r="202" spans="2:23" ht="15" customHeight="1">
      <c r="B202" s="92">
        <v>514</v>
      </c>
      <c r="C202" s="93" t="s">
        <v>514</v>
      </c>
      <c r="D202" s="67"/>
      <c r="E202" s="67"/>
      <c r="F202" s="67"/>
      <c r="G202" s="98">
        <f t="shared" si="53"/>
        <v>0</v>
      </c>
      <c r="H202" s="43"/>
      <c r="I202" s="47"/>
      <c r="J202" s="60"/>
      <c r="K202" s="60"/>
      <c r="L202" s="60"/>
      <c r="M202" s="60"/>
      <c r="N202" s="60"/>
      <c r="O202" s="60"/>
      <c r="P202" s="60"/>
      <c r="Q202" s="60"/>
      <c r="R202" s="26"/>
      <c r="S202" s="99">
        <f t="shared" si="54"/>
      </c>
      <c r="T202" s="97">
        <f t="shared" si="55"/>
        <v>0</v>
      </c>
      <c r="U202" s="97">
        <f t="shared" si="56"/>
        <v>0</v>
      </c>
      <c r="V202" s="61"/>
      <c r="W202" s="60"/>
    </row>
    <row r="203" spans="2:23" ht="15" customHeight="1">
      <c r="B203" s="92">
        <v>515</v>
      </c>
      <c r="C203" s="93" t="s">
        <v>515</v>
      </c>
      <c r="D203" s="67"/>
      <c r="E203" s="67"/>
      <c r="F203" s="67"/>
      <c r="G203" s="98">
        <f t="shared" si="53"/>
        <v>0</v>
      </c>
      <c r="H203" s="57"/>
      <c r="I203" s="47"/>
      <c r="J203" s="60"/>
      <c r="K203" s="60"/>
      <c r="L203" s="60"/>
      <c r="M203" s="60"/>
      <c r="N203" s="60"/>
      <c r="O203" s="60"/>
      <c r="P203" s="60"/>
      <c r="Q203" s="60"/>
      <c r="R203" s="26"/>
      <c r="S203" s="99">
        <f t="shared" si="54"/>
      </c>
      <c r="T203" s="97">
        <f t="shared" si="55"/>
        <v>0</v>
      </c>
      <c r="U203" s="97">
        <f t="shared" si="56"/>
        <v>0</v>
      </c>
      <c r="V203" s="61"/>
      <c r="W203" s="60"/>
    </row>
    <row r="204" spans="2:23" ht="15" customHeight="1">
      <c r="B204" s="92">
        <v>516</v>
      </c>
      <c r="C204" s="93" t="s">
        <v>516</v>
      </c>
      <c r="D204" s="67"/>
      <c r="E204" s="67"/>
      <c r="F204" s="67"/>
      <c r="G204" s="98">
        <f t="shared" si="53"/>
        <v>0</v>
      </c>
      <c r="H204" s="57"/>
      <c r="I204" s="47"/>
      <c r="J204" s="60"/>
      <c r="K204" s="60"/>
      <c r="L204" s="60"/>
      <c r="M204" s="60"/>
      <c r="N204" s="60"/>
      <c r="O204" s="60"/>
      <c r="P204" s="60"/>
      <c r="Q204" s="60"/>
      <c r="R204" s="26"/>
      <c r="S204" s="99">
        <f t="shared" si="54"/>
      </c>
      <c r="T204" s="97">
        <f t="shared" si="55"/>
        <v>0</v>
      </c>
      <c r="U204" s="97">
        <f t="shared" si="56"/>
        <v>0</v>
      </c>
      <c r="V204" s="61"/>
      <c r="W204" s="60"/>
    </row>
    <row r="205" spans="2:23" ht="15" customHeight="1">
      <c r="B205" s="92">
        <v>517</v>
      </c>
      <c r="C205" s="93" t="s">
        <v>517</v>
      </c>
      <c r="D205" s="67"/>
      <c r="E205" s="67"/>
      <c r="F205" s="67"/>
      <c r="G205" s="98">
        <f t="shared" si="53"/>
        <v>0</v>
      </c>
      <c r="H205" s="57"/>
      <c r="I205" s="47"/>
      <c r="J205" s="60"/>
      <c r="K205" s="60"/>
      <c r="L205" s="60"/>
      <c r="M205" s="60"/>
      <c r="N205" s="60"/>
      <c r="O205" s="60"/>
      <c r="P205" s="60"/>
      <c r="Q205" s="60"/>
      <c r="R205" s="26"/>
      <c r="S205" s="99">
        <f t="shared" si="54"/>
      </c>
      <c r="T205" s="97">
        <f t="shared" si="55"/>
        <v>0</v>
      </c>
      <c r="U205" s="97">
        <f t="shared" si="56"/>
        <v>0</v>
      </c>
      <c r="V205" s="61"/>
      <c r="W205" s="60"/>
    </row>
    <row r="206" spans="2:23" ht="15" customHeight="1">
      <c r="B206" s="92">
        <v>518</v>
      </c>
      <c r="C206" s="93" t="s">
        <v>518</v>
      </c>
      <c r="D206" s="67"/>
      <c r="E206" s="67"/>
      <c r="F206" s="67"/>
      <c r="G206" s="98">
        <f t="shared" si="53"/>
        <v>0</v>
      </c>
      <c r="H206" s="57"/>
      <c r="I206" s="47"/>
      <c r="J206" s="60"/>
      <c r="K206" s="60"/>
      <c r="L206" s="60"/>
      <c r="M206" s="60"/>
      <c r="N206" s="60"/>
      <c r="O206" s="60"/>
      <c r="P206" s="60"/>
      <c r="Q206" s="60"/>
      <c r="R206" s="26"/>
      <c r="S206" s="99">
        <f t="shared" si="54"/>
      </c>
      <c r="T206" s="97">
        <f t="shared" si="55"/>
        <v>0</v>
      </c>
      <c r="U206" s="97">
        <f t="shared" si="56"/>
        <v>0</v>
      </c>
      <c r="V206" s="61"/>
      <c r="W206" s="60"/>
    </row>
    <row r="207" spans="2:23" ht="15" customHeight="1">
      <c r="B207" s="88">
        <v>52</v>
      </c>
      <c r="C207" s="91" t="s">
        <v>519</v>
      </c>
      <c r="D207" s="101"/>
      <c r="E207" s="101"/>
      <c r="F207" s="101"/>
      <c r="G207" s="80">
        <f>SUM(G208:G212)</f>
        <v>0</v>
      </c>
      <c r="H207" s="57"/>
      <c r="I207" s="47"/>
      <c r="J207" s="82"/>
      <c r="K207" s="82"/>
      <c r="L207" s="82"/>
      <c r="M207" s="82"/>
      <c r="N207" s="82"/>
      <c r="O207" s="82"/>
      <c r="P207" s="82"/>
      <c r="Q207" s="82"/>
      <c r="R207" s="26"/>
      <c r="S207" s="100">
        <f>IF(G207=0,"",IF(T207=0,"",SUM(T207/G207)))</f>
      </c>
      <c r="T207" s="80">
        <f>SUM(T208:T212)</f>
        <v>0</v>
      </c>
      <c r="U207" s="80">
        <f>SUM(U208:U212)</f>
        <v>0</v>
      </c>
      <c r="V207" s="80">
        <f>SUM(V208:V212)</f>
        <v>0</v>
      </c>
      <c r="W207" s="82"/>
    </row>
    <row r="208" spans="2:23" ht="15" customHeight="1">
      <c r="B208" s="92">
        <v>522</v>
      </c>
      <c r="C208" s="93" t="s">
        <v>520</v>
      </c>
      <c r="D208" s="67"/>
      <c r="E208" s="67"/>
      <c r="F208" s="67"/>
      <c r="G208" s="98">
        <f>SUM(E208*F208)</f>
        <v>0</v>
      </c>
      <c r="H208" s="57"/>
      <c r="I208" s="47"/>
      <c r="J208" s="60"/>
      <c r="K208" s="60"/>
      <c r="L208" s="60"/>
      <c r="M208" s="60"/>
      <c r="N208" s="60"/>
      <c r="O208" s="60"/>
      <c r="P208" s="60"/>
      <c r="Q208" s="60"/>
      <c r="R208" s="26"/>
      <c r="S208" s="99">
        <f>IF(E208=0,"",IF(F208=0,"",SUM(SUM(J208:Q208)-V208)/G208))</f>
      </c>
      <c r="T208" s="97">
        <f>SUM(J208:Q208)</f>
        <v>0</v>
      </c>
      <c r="U208" s="97">
        <f>SUM(G208-T208)+V208</f>
        <v>0</v>
      </c>
      <c r="V208" s="61"/>
      <c r="W208" s="60"/>
    </row>
    <row r="209" spans="2:23" ht="15" customHeight="1">
      <c r="B209" s="92">
        <v>523</v>
      </c>
      <c r="C209" s="93" t="s">
        <v>521</v>
      </c>
      <c r="D209" s="67"/>
      <c r="E209" s="67"/>
      <c r="F209" s="67"/>
      <c r="G209" s="98">
        <f>SUM(E209*F209)</f>
        <v>0</v>
      </c>
      <c r="H209" s="43"/>
      <c r="I209" s="47"/>
      <c r="J209" s="60"/>
      <c r="K209" s="60"/>
      <c r="L209" s="60"/>
      <c r="M209" s="60"/>
      <c r="N209" s="60"/>
      <c r="O209" s="60"/>
      <c r="P209" s="60"/>
      <c r="Q209" s="60"/>
      <c r="R209" s="26"/>
      <c r="S209" s="99">
        <f>IF(E209=0,"",IF(F209=0,"",SUM(SUM(J209:Q209)-V209)/G209))</f>
      </c>
      <c r="T209" s="97">
        <f>SUM(J209:Q209)</f>
        <v>0</v>
      </c>
      <c r="U209" s="97">
        <f>SUM(G209-T209)+V209</f>
        <v>0</v>
      </c>
      <c r="V209" s="61"/>
      <c r="W209" s="60"/>
    </row>
    <row r="210" spans="2:23" ht="15" customHeight="1">
      <c r="B210" s="92">
        <v>524</v>
      </c>
      <c r="C210" s="93" t="s">
        <v>522</v>
      </c>
      <c r="D210" s="67"/>
      <c r="E210" s="67"/>
      <c r="F210" s="67"/>
      <c r="G210" s="98">
        <f>SUM(E210*F210)</f>
        <v>0</v>
      </c>
      <c r="H210" s="57"/>
      <c r="I210" s="47"/>
      <c r="J210" s="60"/>
      <c r="K210" s="60"/>
      <c r="L210" s="60"/>
      <c r="M210" s="60"/>
      <c r="N210" s="60"/>
      <c r="O210" s="60"/>
      <c r="P210" s="60"/>
      <c r="Q210" s="60"/>
      <c r="R210" s="26"/>
      <c r="S210" s="99">
        <f>IF(E210=0,"",IF(F210=0,"",SUM(SUM(J210:Q210)-V210)/G210))</f>
      </c>
      <c r="T210" s="97">
        <f>SUM(J210:Q210)</f>
        <v>0</v>
      </c>
      <c r="U210" s="97">
        <f>SUM(G210-T210)+V210</f>
        <v>0</v>
      </c>
      <c r="V210" s="61"/>
      <c r="W210" s="60"/>
    </row>
    <row r="211" spans="2:23" ht="15" customHeight="1">
      <c r="B211" s="92">
        <v>525</v>
      </c>
      <c r="C211" s="93" t="s">
        <v>523</v>
      </c>
      <c r="D211" s="67"/>
      <c r="E211" s="67"/>
      <c r="F211" s="67"/>
      <c r="G211" s="98">
        <f>SUM(E211*F211)</f>
        <v>0</v>
      </c>
      <c r="H211" s="57"/>
      <c r="I211" s="47"/>
      <c r="J211" s="60"/>
      <c r="K211" s="60"/>
      <c r="L211" s="60"/>
      <c r="M211" s="60"/>
      <c r="N211" s="60"/>
      <c r="O211" s="60"/>
      <c r="P211" s="60"/>
      <c r="Q211" s="60"/>
      <c r="R211" s="26"/>
      <c r="S211" s="99">
        <f>IF(E211=0,"",IF(F211=0,"",SUM(SUM(J211:Q211)-V211)/G211))</f>
      </c>
      <c r="T211" s="97">
        <f>SUM(J211:Q211)</f>
        <v>0</v>
      </c>
      <c r="U211" s="97">
        <f>SUM(G211-T211)+V211</f>
        <v>0</v>
      </c>
      <c r="V211" s="61"/>
      <c r="W211" s="60"/>
    </row>
    <row r="212" spans="2:23" ht="15" customHeight="1">
      <c r="B212" s="92">
        <v>526</v>
      </c>
      <c r="C212" s="93" t="s">
        <v>496</v>
      </c>
      <c r="D212" s="67"/>
      <c r="E212" s="67"/>
      <c r="F212" s="67"/>
      <c r="G212" s="98">
        <f>SUM(E212*F212)</f>
        <v>0</v>
      </c>
      <c r="H212" s="57"/>
      <c r="I212" s="47"/>
      <c r="J212" s="60"/>
      <c r="K212" s="60"/>
      <c r="L212" s="60"/>
      <c r="M212" s="60"/>
      <c r="N212" s="60"/>
      <c r="O212" s="60"/>
      <c r="P212" s="60"/>
      <c r="Q212" s="60"/>
      <c r="R212" s="26"/>
      <c r="S212" s="99">
        <f>IF(E212=0,"",IF(F212=0,"",SUM(SUM(J212:Q212)-V212)/G212))</f>
      </c>
      <c r="T212" s="97">
        <f>SUM(J212:Q212)</f>
        <v>0</v>
      </c>
      <c r="U212" s="97">
        <f>SUM(G212-T212)+V212</f>
        <v>0</v>
      </c>
      <c r="V212" s="61"/>
      <c r="W212" s="60"/>
    </row>
    <row r="213" spans="2:23" ht="15" customHeight="1">
      <c r="B213" s="88">
        <v>53</v>
      </c>
      <c r="C213" s="91" t="s">
        <v>524</v>
      </c>
      <c r="D213" s="101"/>
      <c r="E213" s="101"/>
      <c r="F213" s="101"/>
      <c r="G213" s="80">
        <f>SUM(G214:G221)</f>
        <v>0</v>
      </c>
      <c r="H213" s="57"/>
      <c r="I213" s="47"/>
      <c r="J213" s="82"/>
      <c r="K213" s="82"/>
      <c r="L213" s="82"/>
      <c r="M213" s="82"/>
      <c r="N213" s="82"/>
      <c r="O213" s="82"/>
      <c r="P213" s="82"/>
      <c r="Q213" s="82"/>
      <c r="R213" s="26"/>
      <c r="S213" s="100">
        <f>IF(G213=0,"",IF(T213=0,"",SUM(T213/G213)))</f>
      </c>
      <c r="T213" s="80">
        <f>SUM(T214:T221)</f>
        <v>0</v>
      </c>
      <c r="U213" s="80">
        <f>SUM(U214:U221)</f>
        <v>0</v>
      </c>
      <c r="V213" s="80">
        <f>SUM(V214:V221)</f>
        <v>0</v>
      </c>
      <c r="W213" s="82"/>
    </row>
    <row r="214" spans="2:23" ht="15" customHeight="1">
      <c r="B214" s="92">
        <v>531</v>
      </c>
      <c r="C214" s="93" t="s">
        <v>511</v>
      </c>
      <c r="D214" s="67"/>
      <c r="E214" s="67"/>
      <c r="F214" s="67"/>
      <c r="G214" s="98">
        <f>SUM(E214*F214)</f>
        <v>0</v>
      </c>
      <c r="H214" s="57"/>
      <c r="I214" s="47"/>
      <c r="J214" s="60"/>
      <c r="K214" s="60"/>
      <c r="L214" s="60"/>
      <c r="M214" s="60"/>
      <c r="N214" s="60"/>
      <c r="O214" s="60"/>
      <c r="P214" s="60"/>
      <c r="Q214" s="60"/>
      <c r="R214" s="26"/>
      <c r="S214" s="99">
        <f>IF(E214=0,"",IF(F214=0,"",SUM(SUM(J214:Q214)-V214)/G214))</f>
      </c>
      <c r="T214" s="97">
        <f>SUM(J214:Q214)</f>
        <v>0</v>
      </c>
      <c r="U214" s="97">
        <f>SUM(G214-T214)+V214</f>
        <v>0</v>
      </c>
      <c r="V214" s="61"/>
      <c r="W214" s="60"/>
    </row>
    <row r="215" spans="2:23" ht="15" customHeight="1">
      <c r="B215" s="92">
        <v>532</v>
      </c>
      <c r="C215" s="93" t="s">
        <v>525</v>
      </c>
      <c r="D215" s="67"/>
      <c r="E215" s="67"/>
      <c r="F215" s="67"/>
      <c r="G215" s="98">
        <f aca="true" t="shared" si="57" ref="G215:G221">SUM(E215*F215)</f>
        <v>0</v>
      </c>
      <c r="H215" s="57"/>
      <c r="I215" s="47"/>
      <c r="J215" s="60"/>
      <c r="K215" s="60"/>
      <c r="L215" s="60"/>
      <c r="M215" s="60"/>
      <c r="N215" s="60"/>
      <c r="O215" s="60"/>
      <c r="P215" s="60"/>
      <c r="Q215" s="60"/>
      <c r="R215" s="26"/>
      <c r="S215" s="99">
        <f aca="true" t="shared" si="58" ref="S215:S221">IF(E215=0,"",IF(F215=0,"",SUM(SUM(J215:Q215)-V215)/G215))</f>
      </c>
      <c r="T215" s="97">
        <f aca="true" t="shared" si="59" ref="T215:T221">SUM(J215:Q215)</f>
        <v>0</v>
      </c>
      <c r="U215" s="97">
        <f aca="true" t="shared" si="60" ref="U215:U221">SUM(G215-T215)+V215</f>
        <v>0</v>
      </c>
      <c r="V215" s="61"/>
      <c r="W215" s="60"/>
    </row>
    <row r="216" spans="2:23" ht="15" customHeight="1">
      <c r="B216" s="92">
        <v>533</v>
      </c>
      <c r="C216" s="93" t="s">
        <v>526</v>
      </c>
      <c r="D216" s="67"/>
      <c r="E216" s="67"/>
      <c r="F216" s="67"/>
      <c r="G216" s="98">
        <f t="shared" si="57"/>
        <v>0</v>
      </c>
      <c r="H216" s="57"/>
      <c r="I216" s="47"/>
      <c r="J216" s="60"/>
      <c r="K216" s="60"/>
      <c r="L216" s="60"/>
      <c r="M216" s="60"/>
      <c r="N216" s="60"/>
      <c r="O216" s="60"/>
      <c r="P216" s="60"/>
      <c r="Q216" s="60"/>
      <c r="R216" s="26"/>
      <c r="S216" s="99">
        <f t="shared" si="58"/>
      </c>
      <c r="T216" s="97">
        <f t="shared" si="59"/>
        <v>0</v>
      </c>
      <c r="U216" s="97">
        <f t="shared" si="60"/>
        <v>0</v>
      </c>
      <c r="V216" s="61"/>
      <c r="W216" s="60"/>
    </row>
    <row r="217" spans="2:23" ht="15" customHeight="1">
      <c r="B217" s="92">
        <v>534</v>
      </c>
      <c r="C217" s="93" t="s">
        <v>527</v>
      </c>
      <c r="D217" s="67"/>
      <c r="E217" s="67"/>
      <c r="F217" s="67"/>
      <c r="G217" s="98">
        <f t="shared" si="57"/>
        <v>0</v>
      </c>
      <c r="H217" s="43"/>
      <c r="I217" s="47"/>
      <c r="J217" s="60"/>
      <c r="K217" s="60"/>
      <c r="L217" s="60"/>
      <c r="M217" s="60"/>
      <c r="N217" s="60"/>
      <c r="O217" s="60"/>
      <c r="P217" s="60"/>
      <c r="Q217" s="60"/>
      <c r="R217" s="26"/>
      <c r="S217" s="99">
        <f t="shared" si="58"/>
      </c>
      <c r="T217" s="97">
        <f t="shared" si="59"/>
        <v>0</v>
      </c>
      <c r="U217" s="97">
        <f t="shared" si="60"/>
        <v>0</v>
      </c>
      <c r="V217" s="61"/>
      <c r="W217" s="60"/>
    </row>
    <row r="218" spans="2:23" ht="15" customHeight="1">
      <c r="B218" s="92">
        <v>535</v>
      </c>
      <c r="C218" s="93" t="s">
        <v>528</v>
      </c>
      <c r="D218" s="67"/>
      <c r="E218" s="67"/>
      <c r="F218" s="67"/>
      <c r="G218" s="98">
        <f t="shared" si="57"/>
        <v>0</v>
      </c>
      <c r="H218" s="57"/>
      <c r="I218" s="47"/>
      <c r="J218" s="60"/>
      <c r="K218" s="60"/>
      <c r="L218" s="60"/>
      <c r="M218" s="60"/>
      <c r="N218" s="60"/>
      <c r="O218" s="60"/>
      <c r="P218" s="60"/>
      <c r="Q218" s="60"/>
      <c r="R218" s="26"/>
      <c r="S218" s="99">
        <f t="shared" si="58"/>
      </c>
      <c r="T218" s="97">
        <f t="shared" si="59"/>
        <v>0</v>
      </c>
      <c r="U218" s="97">
        <f t="shared" si="60"/>
        <v>0</v>
      </c>
      <c r="V218" s="61"/>
      <c r="W218" s="60"/>
    </row>
    <row r="219" spans="2:23" ht="15" customHeight="1">
      <c r="B219" s="92">
        <v>536</v>
      </c>
      <c r="C219" s="93" t="s">
        <v>529</v>
      </c>
      <c r="D219" s="67"/>
      <c r="E219" s="67"/>
      <c r="F219" s="67"/>
      <c r="G219" s="98">
        <f t="shared" si="57"/>
        <v>0</v>
      </c>
      <c r="H219" s="57"/>
      <c r="I219" s="47"/>
      <c r="J219" s="60"/>
      <c r="K219" s="60"/>
      <c r="L219" s="60"/>
      <c r="M219" s="60"/>
      <c r="N219" s="60"/>
      <c r="O219" s="60"/>
      <c r="P219" s="60"/>
      <c r="Q219" s="60"/>
      <c r="R219" s="26"/>
      <c r="S219" s="99">
        <f t="shared" si="58"/>
      </c>
      <c r="T219" s="97">
        <f t="shared" si="59"/>
        <v>0</v>
      </c>
      <c r="U219" s="97">
        <f t="shared" si="60"/>
        <v>0</v>
      </c>
      <c r="V219" s="61"/>
      <c r="W219" s="60"/>
    </row>
    <row r="220" spans="2:23" ht="15" customHeight="1">
      <c r="B220" s="92">
        <v>537</v>
      </c>
      <c r="C220" s="93" t="s">
        <v>467</v>
      </c>
      <c r="D220" s="67"/>
      <c r="E220" s="67"/>
      <c r="F220" s="67"/>
      <c r="G220" s="98">
        <f t="shared" si="57"/>
        <v>0</v>
      </c>
      <c r="H220" s="57"/>
      <c r="I220" s="47"/>
      <c r="J220" s="60"/>
      <c r="K220" s="60"/>
      <c r="L220" s="60"/>
      <c r="M220" s="60"/>
      <c r="N220" s="60"/>
      <c r="O220" s="60"/>
      <c r="P220" s="60"/>
      <c r="Q220" s="60"/>
      <c r="R220" s="26"/>
      <c r="S220" s="99">
        <f t="shared" si="58"/>
      </c>
      <c r="T220" s="97">
        <f t="shared" si="59"/>
        <v>0</v>
      </c>
      <c r="U220" s="97">
        <f t="shared" si="60"/>
        <v>0</v>
      </c>
      <c r="V220" s="61"/>
      <c r="W220" s="60"/>
    </row>
    <row r="221" spans="2:23" ht="15" customHeight="1">
      <c r="B221" s="92">
        <v>538</v>
      </c>
      <c r="C221" s="93" t="s">
        <v>530</v>
      </c>
      <c r="D221" s="67"/>
      <c r="E221" s="67"/>
      <c r="F221" s="67"/>
      <c r="G221" s="98">
        <f t="shared" si="57"/>
        <v>0</v>
      </c>
      <c r="H221" s="57"/>
      <c r="I221" s="47"/>
      <c r="J221" s="60"/>
      <c r="K221" s="60"/>
      <c r="L221" s="60"/>
      <c r="M221" s="60"/>
      <c r="N221" s="60"/>
      <c r="O221" s="60"/>
      <c r="P221" s="60"/>
      <c r="Q221" s="60"/>
      <c r="R221" s="26"/>
      <c r="S221" s="99">
        <f t="shared" si="58"/>
      </c>
      <c r="T221" s="97">
        <f t="shared" si="59"/>
        <v>0</v>
      </c>
      <c r="U221" s="97">
        <f t="shared" si="60"/>
        <v>0</v>
      </c>
      <c r="V221" s="61"/>
      <c r="W221" s="60"/>
    </row>
    <row r="222" spans="2:23" ht="15" customHeight="1">
      <c r="B222" s="88">
        <v>54</v>
      </c>
      <c r="C222" s="91" t="s">
        <v>531</v>
      </c>
      <c r="D222" s="101"/>
      <c r="E222" s="101"/>
      <c r="F222" s="101"/>
      <c r="G222" s="80">
        <f>SUM(G223:G228)</f>
        <v>0</v>
      </c>
      <c r="H222" s="57"/>
      <c r="I222" s="47"/>
      <c r="J222" s="82"/>
      <c r="K222" s="82"/>
      <c r="L222" s="82"/>
      <c r="M222" s="82"/>
      <c r="N222" s="82"/>
      <c r="O222" s="82"/>
      <c r="P222" s="82"/>
      <c r="Q222" s="82"/>
      <c r="R222" s="26"/>
      <c r="S222" s="100">
        <f>IF(G222=0,"",IF(T222=0,"",SUM(T222/G222)))</f>
      </c>
      <c r="T222" s="80">
        <f>SUM(T223:T228)</f>
        <v>0</v>
      </c>
      <c r="U222" s="80">
        <f>SUM(U223:U228)</f>
        <v>0</v>
      </c>
      <c r="V222" s="80">
        <f>SUM(V223:V228)</f>
        <v>0</v>
      </c>
      <c r="W222" s="82"/>
    </row>
    <row r="223" spans="2:23" ht="15" customHeight="1">
      <c r="B223" s="92">
        <v>541</v>
      </c>
      <c r="C223" s="93" t="s">
        <v>511</v>
      </c>
      <c r="D223" s="67"/>
      <c r="E223" s="67"/>
      <c r="F223" s="67"/>
      <c r="G223" s="98">
        <f aca="true" t="shared" si="61" ref="G223:G228">SUM(E223*F223)</f>
        <v>0</v>
      </c>
      <c r="H223" s="57"/>
      <c r="I223" s="47"/>
      <c r="J223" s="60"/>
      <c r="K223" s="60"/>
      <c r="L223" s="60"/>
      <c r="M223" s="60"/>
      <c r="N223" s="60"/>
      <c r="O223" s="60"/>
      <c r="P223" s="60"/>
      <c r="Q223" s="60"/>
      <c r="R223" s="26"/>
      <c r="S223" s="99">
        <f aca="true" t="shared" si="62" ref="S223:S228">IF(E223=0,"",IF(F223=0,"",SUM(SUM(J223:Q223)-V223)/G223))</f>
      </c>
      <c r="T223" s="97">
        <f aca="true" t="shared" si="63" ref="T223:T228">SUM(J223:Q223)</f>
        <v>0</v>
      </c>
      <c r="U223" s="97">
        <f aca="true" t="shared" si="64" ref="U223:U228">SUM(G223-T223)+V223</f>
        <v>0</v>
      </c>
      <c r="V223" s="61"/>
      <c r="W223" s="60"/>
    </row>
    <row r="224" spans="2:23" ht="15" customHeight="1">
      <c r="B224" s="92">
        <v>542</v>
      </c>
      <c r="C224" s="93" t="s">
        <v>532</v>
      </c>
      <c r="D224" s="67"/>
      <c r="E224" s="67"/>
      <c r="F224" s="67"/>
      <c r="G224" s="98">
        <f t="shared" si="61"/>
        <v>0</v>
      </c>
      <c r="H224" s="57"/>
      <c r="I224" s="47"/>
      <c r="J224" s="60"/>
      <c r="K224" s="60"/>
      <c r="L224" s="60"/>
      <c r="M224" s="60"/>
      <c r="N224" s="60"/>
      <c r="O224" s="60"/>
      <c r="P224" s="60"/>
      <c r="Q224" s="60"/>
      <c r="R224" s="26"/>
      <c r="S224" s="99">
        <f t="shared" si="62"/>
      </c>
      <c r="T224" s="97">
        <f t="shared" si="63"/>
        <v>0</v>
      </c>
      <c r="U224" s="97">
        <f t="shared" si="64"/>
        <v>0</v>
      </c>
      <c r="V224" s="61"/>
      <c r="W224" s="60"/>
    </row>
    <row r="225" spans="2:23" ht="15" customHeight="1">
      <c r="B225" s="92">
        <v>543</v>
      </c>
      <c r="C225" s="93" t="s">
        <v>533</v>
      </c>
      <c r="D225" s="67"/>
      <c r="E225" s="67"/>
      <c r="F225" s="67"/>
      <c r="G225" s="98">
        <f t="shared" si="61"/>
        <v>0</v>
      </c>
      <c r="H225" s="57"/>
      <c r="I225" s="47"/>
      <c r="J225" s="60"/>
      <c r="K225" s="60"/>
      <c r="L225" s="60"/>
      <c r="M225" s="60"/>
      <c r="N225" s="60"/>
      <c r="O225" s="60"/>
      <c r="P225" s="60"/>
      <c r="Q225" s="60"/>
      <c r="R225" s="26"/>
      <c r="S225" s="99">
        <f t="shared" si="62"/>
      </c>
      <c r="T225" s="97">
        <f t="shared" si="63"/>
        <v>0</v>
      </c>
      <c r="U225" s="97">
        <f t="shared" si="64"/>
        <v>0</v>
      </c>
      <c r="V225" s="61"/>
      <c r="W225" s="60"/>
    </row>
    <row r="226" spans="2:23" ht="15" customHeight="1">
      <c r="B226" s="92">
        <v>544</v>
      </c>
      <c r="C226" s="93" t="s">
        <v>534</v>
      </c>
      <c r="D226" s="67"/>
      <c r="E226" s="67"/>
      <c r="F226" s="67"/>
      <c r="G226" s="98">
        <f t="shared" si="61"/>
        <v>0</v>
      </c>
      <c r="H226" s="57"/>
      <c r="I226" s="47"/>
      <c r="J226" s="60"/>
      <c r="K226" s="60"/>
      <c r="L226" s="60"/>
      <c r="M226" s="60"/>
      <c r="N226" s="60"/>
      <c r="O226" s="60"/>
      <c r="P226" s="60"/>
      <c r="Q226" s="60"/>
      <c r="R226" s="26"/>
      <c r="S226" s="99">
        <f t="shared" si="62"/>
      </c>
      <c r="T226" s="97">
        <f t="shared" si="63"/>
        <v>0</v>
      </c>
      <c r="U226" s="97">
        <f t="shared" si="64"/>
        <v>0</v>
      </c>
      <c r="V226" s="61"/>
      <c r="W226" s="60"/>
    </row>
    <row r="227" spans="2:23" ht="15" customHeight="1">
      <c r="B227" s="92">
        <v>546</v>
      </c>
      <c r="C227" s="93" t="s">
        <v>535</v>
      </c>
      <c r="D227" s="67"/>
      <c r="E227" s="67"/>
      <c r="F227" s="67"/>
      <c r="G227" s="98">
        <f t="shared" si="61"/>
        <v>0</v>
      </c>
      <c r="H227" s="43"/>
      <c r="I227" s="47"/>
      <c r="J227" s="60"/>
      <c r="K227" s="60"/>
      <c r="L227" s="60"/>
      <c r="M227" s="60"/>
      <c r="N227" s="60"/>
      <c r="O227" s="60"/>
      <c r="P227" s="60"/>
      <c r="Q227" s="60"/>
      <c r="R227" s="26"/>
      <c r="S227" s="99">
        <f t="shared" si="62"/>
      </c>
      <c r="T227" s="97">
        <f t="shared" si="63"/>
        <v>0</v>
      </c>
      <c r="U227" s="97">
        <f t="shared" si="64"/>
        <v>0</v>
      </c>
      <c r="V227" s="61"/>
      <c r="W227" s="60"/>
    </row>
    <row r="228" spans="2:23" ht="15" customHeight="1">
      <c r="B228" s="92">
        <v>547</v>
      </c>
      <c r="C228" s="93" t="s">
        <v>536</v>
      </c>
      <c r="D228" s="67"/>
      <c r="E228" s="67"/>
      <c r="F228" s="67"/>
      <c r="G228" s="98">
        <f t="shared" si="61"/>
        <v>0</v>
      </c>
      <c r="H228" s="43"/>
      <c r="I228" s="47"/>
      <c r="J228" s="60"/>
      <c r="K228" s="60"/>
      <c r="L228" s="60"/>
      <c r="M228" s="60"/>
      <c r="N228" s="60"/>
      <c r="O228" s="60"/>
      <c r="P228" s="60"/>
      <c r="Q228" s="60"/>
      <c r="R228" s="26"/>
      <c r="S228" s="99">
        <f t="shared" si="62"/>
      </c>
      <c r="T228" s="97">
        <f t="shared" si="63"/>
        <v>0</v>
      </c>
      <c r="U228" s="97">
        <f t="shared" si="64"/>
        <v>0</v>
      </c>
      <c r="V228" s="61"/>
      <c r="W228" s="60"/>
    </row>
    <row r="229" spans="2:23" ht="15" customHeight="1">
      <c r="B229" s="88">
        <v>55</v>
      </c>
      <c r="C229" s="91" t="s">
        <v>537</v>
      </c>
      <c r="D229" s="101"/>
      <c r="E229" s="101"/>
      <c r="F229" s="101"/>
      <c r="G229" s="80">
        <f>SUM(G230:G236)</f>
        <v>0</v>
      </c>
      <c r="H229" s="43"/>
      <c r="I229" s="47"/>
      <c r="J229" s="82"/>
      <c r="K229" s="82"/>
      <c r="L229" s="82"/>
      <c r="M229" s="82"/>
      <c r="N229" s="82"/>
      <c r="O229" s="82"/>
      <c r="P229" s="82"/>
      <c r="Q229" s="82"/>
      <c r="R229" s="26"/>
      <c r="S229" s="100">
        <f>IF(G229=0,"",IF(T229=0,"",SUM(T229/G229)))</f>
      </c>
      <c r="T229" s="80">
        <f>SUM(T230:T236)</f>
        <v>0</v>
      </c>
      <c r="U229" s="80">
        <f>SUM(U230:U236)</f>
        <v>0</v>
      </c>
      <c r="V229" s="80">
        <f>SUM(V230:V236)</f>
        <v>0</v>
      </c>
      <c r="W229" s="82"/>
    </row>
    <row r="230" spans="2:23" ht="15" customHeight="1">
      <c r="B230" s="92">
        <v>551</v>
      </c>
      <c r="C230" s="93" t="s">
        <v>511</v>
      </c>
      <c r="D230" s="67"/>
      <c r="E230" s="67"/>
      <c r="F230" s="67"/>
      <c r="G230" s="98">
        <f>SUM(E230*F230)</f>
        <v>0</v>
      </c>
      <c r="H230" s="43"/>
      <c r="I230" s="47"/>
      <c r="J230" s="60"/>
      <c r="K230" s="60"/>
      <c r="L230" s="60"/>
      <c r="M230" s="60"/>
      <c r="N230" s="60"/>
      <c r="O230" s="60"/>
      <c r="P230" s="60"/>
      <c r="Q230" s="60"/>
      <c r="R230" s="26"/>
      <c r="S230" s="99">
        <f>IF(E230=0,"",IF(F230=0,"",SUM(SUM(J230:Q230)-V230)/G230))</f>
      </c>
      <c r="T230" s="97">
        <f>SUM(J230:Q230)</f>
        <v>0</v>
      </c>
      <c r="U230" s="97">
        <f>SUM(G230-T230)+V230</f>
        <v>0</v>
      </c>
      <c r="V230" s="61"/>
      <c r="W230" s="60"/>
    </row>
    <row r="231" spans="2:23" ht="15" customHeight="1">
      <c r="B231" s="92">
        <v>552</v>
      </c>
      <c r="C231" s="93" t="s">
        <v>538</v>
      </c>
      <c r="D231" s="67"/>
      <c r="E231" s="67"/>
      <c r="F231" s="67"/>
      <c r="G231" s="98">
        <f aca="true" t="shared" si="65" ref="G231:G236">SUM(E231*F231)</f>
        <v>0</v>
      </c>
      <c r="H231" s="43"/>
      <c r="I231" s="47"/>
      <c r="J231" s="60"/>
      <c r="K231" s="60"/>
      <c r="L231" s="60"/>
      <c r="M231" s="60"/>
      <c r="N231" s="60"/>
      <c r="O231" s="60"/>
      <c r="P231" s="60"/>
      <c r="Q231" s="60"/>
      <c r="R231" s="26"/>
      <c r="S231" s="99">
        <f aca="true" t="shared" si="66" ref="S231:S236">IF(E231=0,"",IF(F231=0,"",SUM(SUM(J231:Q231)-V231)/G231))</f>
      </c>
      <c r="T231" s="97">
        <f aca="true" t="shared" si="67" ref="T231:T236">SUM(J231:Q231)</f>
        <v>0</v>
      </c>
      <c r="U231" s="97">
        <f aca="true" t="shared" si="68" ref="U231:U236">SUM(G231-T231)+V231</f>
        <v>0</v>
      </c>
      <c r="V231" s="61"/>
      <c r="W231" s="60"/>
    </row>
    <row r="232" spans="2:23" ht="15" customHeight="1">
      <c r="B232" s="92">
        <v>553</v>
      </c>
      <c r="C232" s="93" t="s">
        <v>539</v>
      </c>
      <c r="D232" s="67"/>
      <c r="E232" s="67"/>
      <c r="F232" s="67"/>
      <c r="G232" s="98">
        <f t="shared" si="65"/>
        <v>0</v>
      </c>
      <c r="H232" s="43"/>
      <c r="I232" s="47"/>
      <c r="J232" s="60"/>
      <c r="K232" s="60"/>
      <c r="L232" s="60"/>
      <c r="M232" s="60"/>
      <c r="N232" s="60"/>
      <c r="O232" s="60"/>
      <c r="P232" s="60"/>
      <c r="Q232" s="60"/>
      <c r="R232" s="26"/>
      <c r="S232" s="99">
        <f t="shared" si="66"/>
      </c>
      <c r="T232" s="97">
        <f t="shared" si="67"/>
        <v>0</v>
      </c>
      <c r="U232" s="97">
        <f t="shared" si="68"/>
        <v>0</v>
      </c>
      <c r="V232" s="61"/>
      <c r="W232" s="60"/>
    </row>
    <row r="233" spans="2:23" ht="15" customHeight="1">
      <c r="B233" s="92">
        <v>554</v>
      </c>
      <c r="C233" s="93" t="s">
        <v>540</v>
      </c>
      <c r="D233" s="67"/>
      <c r="E233" s="67"/>
      <c r="F233" s="67"/>
      <c r="G233" s="98">
        <f t="shared" si="65"/>
        <v>0</v>
      </c>
      <c r="H233" s="57"/>
      <c r="I233" s="47"/>
      <c r="J233" s="60"/>
      <c r="K233" s="60"/>
      <c r="L233" s="60"/>
      <c r="M233" s="60"/>
      <c r="N233" s="60"/>
      <c r="O233" s="60"/>
      <c r="P233" s="60"/>
      <c r="Q233" s="60"/>
      <c r="R233" s="26"/>
      <c r="S233" s="99">
        <f t="shared" si="66"/>
      </c>
      <c r="T233" s="97">
        <f t="shared" si="67"/>
        <v>0</v>
      </c>
      <c r="U233" s="97">
        <f t="shared" si="68"/>
        <v>0</v>
      </c>
      <c r="V233" s="61"/>
      <c r="W233" s="60"/>
    </row>
    <row r="234" spans="2:23" ht="15" customHeight="1">
      <c r="B234" s="92">
        <v>555</v>
      </c>
      <c r="C234" s="93" t="s">
        <v>541</v>
      </c>
      <c r="D234" s="67"/>
      <c r="E234" s="67"/>
      <c r="F234" s="67"/>
      <c r="G234" s="98">
        <f t="shared" si="65"/>
        <v>0</v>
      </c>
      <c r="H234" s="57"/>
      <c r="I234" s="47"/>
      <c r="J234" s="60"/>
      <c r="K234" s="60"/>
      <c r="L234" s="60"/>
      <c r="M234" s="60"/>
      <c r="N234" s="60"/>
      <c r="O234" s="60"/>
      <c r="P234" s="60"/>
      <c r="Q234" s="60"/>
      <c r="R234" s="26"/>
      <c r="S234" s="99">
        <f t="shared" si="66"/>
      </c>
      <c r="T234" s="97">
        <f t="shared" si="67"/>
        <v>0</v>
      </c>
      <c r="U234" s="97">
        <f t="shared" si="68"/>
        <v>0</v>
      </c>
      <c r="V234" s="61"/>
      <c r="W234" s="60"/>
    </row>
    <row r="235" spans="2:23" ht="15" customHeight="1">
      <c r="B235" s="92">
        <v>556</v>
      </c>
      <c r="C235" s="93" t="s">
        <v>542</v>
      </c>
      <c r="D235" s="67"/>
      <c r="E235" s="67"/>
      <c r="F235" s="67"/>
      <c r="G235" s="98">
        <f t="shared" si="65"/>
        <v>0</v>
      </c>
      <c r="H235" s="57"/>
      <c r="I235" s="47"/>
      <c r="J235" s="60"/>
      <c r="K235" s="60"/>
      <c r="L235" s="60"/>
      <c r="M235" s="60"/>
      <c r="N235" s="60"/>
      <c r="O235" s="60"/>
      <c r="P235" s="60"/>
      <c r="Q235" s="60"/>
      <c r="R235" s="26"/>
      <c r="S235" s="99">
        <f t="shared" si="66"/>
      </c>
      <c r="T235" s="97">
        <f t="shared" si="67"/>
        <v>0</v>
      </c>
      <c r="U235" s="97">
        <f t="shared" si="68"/>
        <v>0</v>
      </c>
      <c r="V235" s="61"/>
      <c r="W235" s="60"/>
    </row>
    <row r="236" spans="2:23" ht="15" customHeight="1">
      <c r="B236" s="92">
        <v>558</v>
      </c>
      <c r="C236" s="93" t="s">
        <v>543</v>
      </c>
      <c r="D236" s="67"/>
      <c r="E236" s="67"/>
      <c r="F236" s="67"/>
      <c r="G236" s="98">
        <f t="shared" si="65"/>
        <v>0</v>
      </c>
      <c r="H236" s="57"/>
      <c r="I236" s="47"/>
      <c r="J236" s="60"/>
      <c r="K236" s="60"/>
      <c r="L236" s="60"/>
      <c r="M236" s="60"/>
      <c r="N236" s="60"/>
      <c r="O236" s="60"/>
      <c r="P236" s="60"/>
      <c r="Q236" s="60"/>
      <c r="R236" s="26"/>
      <c r="S236" s="99">
        <f t="shared" si="66"/>
      </c>
      <c r="T236" s="97">
        <f t="shared" si="67"/>
        <v>0</v>
      </c>
      <c r="U236" s="97">
        <f t="shared" si="68"/>
        <v>0</v>
      </c>
      <c r="V236" s="61"/>
      <c r="W236" s="60"/>
    </row>
    <row r="237" spans="2:23" ht="15" customHeight="1">
      <c r="B237" s="88">
        <v>56</v>
      </c>
      <c r="C237" s="91" t="s">
        <v>544</v>
      </c>
      <c r="D237" s="101"/>
      <c r="E237" s="101"/>
      <c r="F237" s="101"/>
      <c r="G237" s="80">
        <f>SUM(G238:G245)</f>
        <v>0</v>
      </c>
      <c r="H237" s="57"/>
      <c r="I237" s="47"/>
      <c r="J237" s="82"/>
      <c r="K237" s="82"/>
      <c r="L237" s="82"/>
      <c r="M237" s="82"/>
      <c r="N237" s="82"/>
      <c r="O237" s="82"/>
      <c r="P237" s="82"/>
      <c r="Q237" s="82"/>
      <c r="R237" s="26"/>
      <c r="S237" s="100">
        <f>IF(G237=0,"",IF(T237=0,"",SUM(T237/G237)))</f>
      </c>
      <c r="T237" s="80">
        <f>SUM(T238:T246)</f>
        <v>0</v>
      </c>
      <c r="U237" s="80">
        <f>SUM(U238:U246)</f>
        <v>0</v>
      </c>
      <c r="V237" s="80">
        <f>SUM(V238:V246)</f>
        <v>0</v>
      </c>
      <c r="W237" s="82"/>
    </row>
    <row r="238" spans="2:23" ht="15" customHeight="1">
      <c r="B238" s="92">
        <v>561</v>
      </c>
      <c r="C238" s="93" t="s">
        <v>511</v>
      </c>
      <c r="D238" s="67"/>
      <c r="E238" s="67"/>
      <c r="F238" s="67"/>
      <c r="G238" s="98">
        <f>SUM(E238*F238)</f>
        <v>0</v>
      </c>
      <c r="H238" s="57"/>
      <c r="I238" s="47"/>
      <c r="J238" s="60"/>
      <c r="K238" s="60"/>
      <c r="L238" s="60"/>
      <c r="M238" s="60"/>
      <c r="N238" s="60"/>
      <c r="O238" s="60"/>
      <c r="P238" s="60"/>
      <c r="Q238" s="60"/>
      <c r="R238" s="26"/>
      <c r="S238" s="99">
        <f>IF(E238=0,"",IF(F238=0,"",SUM(SUM(J238:Q238)-V238)/G238))</f>
      </c>
      <c r="T238" s="97">
        <f>SUM(J238:Q238)</f>
        <v>0</v>
      </c>
      <c r="U238" s="97">
        <f>SUM(G238-T238)+V238</f>
        <v>0</v>
      </c>
      <c r="V238" s="61"/>
      <c r="W238" s="60"/>
    </row>
    <row r="239" spans="2:23" ht="15" customHeight="1">
      <c r="B239" s="92">
        <v>562</v>
      </c>
      <c r="C239" s="93" t="s">
        <v>545</v>
      </c>
      <c r="D239" s="67"/>
      <c r="E239" s="67"/>
      <c r="F239" s="67"/>
      <c r="G239" s="98">
        <f aca="true" t="shared" si="69" ref="G239:G246">SUM(E239*F239)</f>
        <v>0</v>
      </c>
      <c r="H239" s="43"/>
      <c r="I239" s="47"/>
      <c r="J239" s="60"/>
      <c r="K239" s="60"/>
      <c r="L239" s="60"/>
      <c r="M239" s="60"/>
      <c r="N239" s="60"/>
      <c r="O239" s="60"/>
      <c r="P239" s="60"/>
      <c r="Q239" s="60"/>
      <c r="R239" s="26"/>
      <c r="S239" s="99">
        <f aca="true" t="shared" si="70" ref="S239:S246">IF(E239=0,"",IF(F239=0,"",SUM(SUM(J239:Q239)-V239)/G239))</f>
      </c>
      <c r="T239" s="97">
        <f aca="true" t="shared" si="71" ref="T239:T246">SUM(J239:Q239)</f>
        <v>0</v>
      </c>
      <c r="U239" s="97">
        <f aca="true" t="shared" si="72" ref="U239:U246">SUM(G239-T239)+V239</f>
        <v>0</v>
      </c>
      <c r="V239" s="61"/>
      <c r="W239" s="60"/>
    </row>
    <row r="240" spans="2:23" ht="15" customHeight="1">
      <c r="B240" s="92">
        <v>563</v>
      </c>
      <c r="C240" s="93" t="s">
        <v>546</v>
      </c>
      <c r="D240" s="67"/>
      <c r="E240" s="67"/>
      <c r="F240" s="67"/>
      <c r="G240" s="98">
        <f t="shared" si="69"/>
        <v>0</v>
      </c>
      <c r="H240" s="57"/>
      <c r="I240" s="47"/>
      <c r="J240" s="60"/>
      <c r="K240" s="60"/>
      <c r="L240" s="60"/>
      <c r="M240" s="60"/>
      <c r="N240" s="60"/>
      <c r="O240" s="60"/>
      <c r="P240" s="60"/>
      <c r="Q240" s="60"/>
      <c r="R240" s="26"/>
      <c r="S240" s="99">
        <f t="shared" si="70"/>
      </c>
      <c r="T240" s="97">
        <f t="shared" si="71"/>
        <v>0</v>
      </c>
      <c r="U240" s="97">
        <f t="shared" si="72"/>
        <v>0</v>
      </c>
      <c r="V240" s="61"/>
      <c r="W240" s="60"/>
    </row>
    <row r="241" spans="2:23" ht="15" customHeight="1">
      <c r="B241" s="92">
        <v>564</v>
      </c>
      <c r="C241" s="93" t="s">
        <v>547</v>
      </c>
      <c r="D241" s="67"/>
      <c r="E241" s="67"/>
      <c r="F241" s="67"/>
      <c r="G241" s="98">
        <f t="shared" si="69"/>
        <v>0</v>
      </c>
      <c r="H241" s="57"/>
      <c r="I241" s="47"/>
      <c r="J241" s="60"/>
      <c r="K241" s="60"/>
      <c r="L241" s="60"/>
      <c r="M241" s="60"/>
      <c r="N241" s="60"/>
      <c r="O241" s="60"/>
      <c r="P241" s="60"/>
      <c r="Q241" s="60"/>
      <c r="R241" s="26"/>
      <c r="S241" s="99">
        <f t="shared" si="70"/>
      </c>
      <c r="T241" s="97">
        <f t="shared" si="71"/>
        <v>0</v>
      </c>
      <c r="U241" s="97">
        <f t="shared" si="72"/>
        <v>0</v>
      </c>
      <c r="V241" s="61"/>
      <c r="W241" s="60"/>
    </row>
    <row r="242" spans="2:23" ht="15" customHeight="1">
      <c r="B242" s="92">
        <v>565</v>
      </c>
      <c r="C242" s="93" t="s">
        <v>548</v>
      </c>
      <c r="D242" s="67"/>
      <c r="E242" s="67"/>
      <c r="F242" s="67"/>
      <c r="G242" s="98">
        <f t="shared" si="69"/>
        <v>0</v>
      </c>
      <c r="H242" s="57"/>
      <c r="I242" s="47"/>
      <c r="J242" s="60"/>
      <c r="K242" s="60"/>
      <c r="L242" s="60"/>
      <c r="M242" s="60"/>
      <c r="N242" s="60"/>
      <c r="O242" s="60"/>
      <c r="P242" s="60"/>
      <c r="Q242" s="60"/>
      <c r="R242" s="26"/>
      <c r="S242" s="99">
        <f t="shared" si="70"/>
      </c>
      <c r="T242" s="97">
        <f t="shared" si="71"/>
        <v>0</v>
      </c>
      <c r="U242" s="97">
        <f t="shared" si="72"/>
        <v>0</v>
      </c>
      <c r="V242" s="61"/>
      <c r="W242" s="60"/>
    </row>
    <row r="243" spans="2:23" ht="15" customHeight="1">
      <c r="B243" s="92">
        <v>566</v>
      </c>
      <c r="C243" s="93" t="s">
        <v>549</v>
      </c>
      <c r="D243" s="67"/>
      <c r="E243" s="67"/>
      <c r="F243" s="67"/>
      <c r="G243" s="98">
        <f t="shared" si="69"/>
        <v>0</v>
      </c>
      <c r="H243" s="57"/>
      <c r="I243" s="47"/>
      <c r="J243" s="60"/>
      <c r="K243" s="60"/>
      <c r="L243" s="60"/>
      <c r="M243" s="60"/>
      <c r="N243" s="60"/>
      <c r="O243" s="60"/>
      <c r="P243" s="60"/>
      <c r="Q243" s="60"/>
      <c r="R243" s="26"/>
      <c r="S243" s="99">
        <f t="shared" si="70"/>
      </c>
      <c r="T243" s="97">
        <f t="shared" si="71"/>
        <v>0</v>
      </c>
      <c r="U243" s="97">
        <f t="shared" si="72"/>
        <v>0</v>
      </c>
      <c r="V243" s="61"/>
      <c r="W243" s="60"/>
    </row>
    <row r="244" spans="2:23" ht="15" customHeight="1">
      <c r="B244" s="92">
        <v>567</v>
      </c>
      <c r="C244" s="93" t="s">
        <v>467</v>
      </c>
      <c r="D244" s="67"/>
      <c r="E244" s="67"/>
      <c r="F244" s="67"/>
      <c r="G244" s="98">
        <f t="shared" si="69"/>
        <v>0</v>
      </c>
      <c r="H244" s="43"/>
      <c r="I244" s="47"/>
      <c r="J244" s="60"/>
      <c r="K244" s="60"/>
      <c r="L244" s="60"/>
      <c r="M244" s="60"/>
      <c r="N244" s="60"/>
      <c r="O244" s="60"/>
      <c r="P244" s="60"/>
      <c r="Q244" s="60"/>
      <c r="R244" s="26"/>
      <c r="S244" s="99">
        <f t="shared" si="70"/>
      </c>
      <c r="T244" s="97">
        <f t="shared" si="71"/>
        <v>0</v>
      </c>
      <c r="U244" s="97">
        <f t="shared" si="72"/>
        <v>0</v>
      </c>
      <c r="V244" s="61"/>
      <c r="W244" s="60"/>
    </row>
    <row r="245" spans="2:23" ht="15" customHeight="1">
      <c r="B245" s="92">
        <v>568</v>
      </c>
      <c r="C245" s="93" t="s">
        <v>550</v>
      </c>
      <c r="D245" s="67"/>
      <c r="E245" s="67"/>
      <c r="F245" s="67"/>
      <c r="G245" s="98">
        <f t="shared" si="69"/>
        <v>0</v>
      </c>
      <c r="H245" s="43"/>
      <c r="I245" s="47"/>
      <c r="J245" s="60"/>
      <c r="K245" s="60"/>
      <c r="L245" s="60"/>
      <c r="M245" s="60"/>
      <c r="N245" s="60"/>
      <c r="O245" s="60"/>
      <c r="P245" s="60"/>
      <c r="Q245" s="60"/>
      <c r="R245" s="26"/>
      <c r="S245" s="99">
        <f t="shared" si="70"/>
      </c>
      <c r="T245" s="97">
        <f t="shared" si="71"/>
        <v>0</v>
      </c>
      <c r="U245" s="97">
        <f t="shared" si="72"/>
        <v>0</v>
      </c>
      <c r="V245" s="61"/>
      <c r="W245" s="60"/>
    </row>
    <row r="246" spans="2:23" ht="15" customHeight="1">
      <c r="B246" s="88">
        <v>57</v>
      </c>
      <c r="C246" s="91" t="s">
        <v>551</v>
      </c>
      <c r="D246" s="67"/>
      <c r="E246" s="67"/>
      <c r="F246" s="67"/>
      <c r="G246" s="98">
        <f t="shared" si="69"/>
        <v>0</v>
      </c>
      <c r="H246" s="57"/>
      <c r="I246" s="47"/>
      <c r="J246" s="58"/>
      <c r="K246" s="58"/>
      <c r="L246" s="58"/>
      <c r="M246" s="58"/>
      <c r="N246" s="58"/>
      <c r="O246" s="58"/>
      <c r="P246" s="58"/>
      <c r="Q246" s="58"/>
      <c r="R246" s="26"/>
      <c r="S246" s="99">
        <f t="shared" si="70"/>
      </c>
      <c r="T246" s="97">
        <f t="shared" si="71"/>
        <v>0</v>
      </c>
      <c r="U246" s="97">
        <f t="shared" si="72"/>
        <v>0</v>
      </c>
      <c r="V246" s="59"/>
      <c r="W246" s="58"/>
    </row>
    <row r="247" spans="2:23" ht="15" customHeight="1">
      <c r="B247" s="88">
        <v>6</v>
      </c>
      <c r="C247" s="91" t="s">
        <v>552</v>
      </c>
      <c r="D247" s="101"/>
      <c r="E247" s="101"/>
      <c r="F247" s="101"/>
      <c r="G247" s="80">
        <f>SUM(G248:G252,G259)</f>
        <v>0</v>
      </c>
      <c r="H247" s="57"/>
      <c r="I247" s="47"/>
      <c r="J247" s="82"/>
      <c r="K247" s="82"/>
      <c r="L247" s="82"/>
      <c r="M247" s="82"/>
      <c r="N247" s="82"/>
      <c r="O247" s="82"/>
      <c r="P247" s="82"/>
      <c r="Q247" s="82"/>
      <c r="R247" s="26"/>
      <c r="S247" s="99">
        <f>IF(G247=0,"",IF(T247=0,"",SUM(T247/G247)))</f>
      </c>
      <c r="T247" s="97">
        <f>SUM(T249,T248,T250,T251,T252,T259)</f>
        <v>0</v>
      </c>
      <c r="U247" s="97">
        <f>SUM(U248:U252,U259)</f>
        <v>0</v>
      </c>
      <c r="V247" s="80">
        <f>SUM(V248:V252,V259)</f>
        <v>0</v>
      </c>
      <c r="W247" s="82"/>
    </row>
    <row r="248" spans="2:23" ht="15" customHeight="1">
      <c r="B248" s="88">
        <v>61</v>
      </c>
      <c r="C248" s="91" t="s">
        <v>553</v>
      </c>
      <c r="D248" s="67"/>
      <c r="E248" s="67"/>
      <c r="F248" s="67"/>
      <c r="G248" s="80">
        <f>SUM(E248*F248)</f>
        <v>0</v>
      </c>
      <c r="H248" s="57"/>
      <c r="I248" s="47"/>
      <c r="J248" s="58"/>
      <c r="K248" s="58"/>
      <c r="L248" s="58"/>
      <c r="M248" s="58"/>
      <c r="N248" s="58"/>
      <c r="O248" s="58"/>
      <c r="P248" s="58"/>
      <c r="Q248" s="58"/>
      <c r="R248" s="26"/>
      <c r="S248" s="99">
        <f>IF(E248=0,"",IF(F248=0,"",SUM(SUM(J248:Q248)-V248)/G248))</f>
      </c>
      <c r="T248" s="97">
        <f>SUM(J248:Q248)</f>
        <v>0</v>
      </c>
      <c r="U248" s="97">
        <f>SUM(G248-T248)+V248</f>
        <v>0</v>
      </c>
      <c r="V248" s="59"/>
      <c r="W248" s="58"/>
    </row>
    <row r="249" spans="2:23" ht="15" customHeight="1">
      <c r="B249" s="88">
        <v>62</v>
      </c>
      <c r="C249" s="91" t="s">
        <v>554</v>
      </c>
      <c r="D249" s="67"/>
      <c r="E249" s="67"/>
      <c r="F249" s="67"/>
      <c r="G249" s="80">
        <f>SUM(E249*F249)</f>
        <v>0</v>
      </c>
      <c r="H249" s="43"/>
      <c r="I249" s="47"/>
      <c r="J249" s="58"/>
      <c r="K249" s="58"/>
      <c r="L249" s="58"/>
      <c r="M249" s="58"/>
      <c r="N249" s="58"/>
      <c r="O249" s="58"/>
      <c r="P249" s="58"/>
      <c r="Q249" s="58"/>
      <c r="R249" s="26"/>
      <c r="S249" s="99">
        <f>IF(E249=0,"",IF(F249=0,"",SUM(SUM(J249:Q249)-V249)/G249))</f>
      </c>
      <c r="T249" s="97">
        <f>SUM(J249:Q249)</f>
        <v>0</v>
      </c>
      <c r="U249" s="97">
        <f>SUM(G249-T249)+V249</f>
        <v>0</v>
      </c>
      <c r="V249" s="59"/>
      <c r="W249" s="58"/>
    </row>
    <row r="250" spans="2:23" ht="15" customHeight="1">
      <c r="B250" s="88">
        <v>63</v>
      </c>
      <c r="C250" s="91" t="s">
        <v>555</v>
      </c>
      <c r="D250" s="67"/>
      <c r="E250" s="67"/>
      <c r="F250" s="67"/>
      <c r="G250" s="80">
        <f>SUM(E250*F250)</f>
        <v>0</v>
      </c>
      <c r="H250" s="57"/>
      <c r="I250" s="47"/>
      <c r="J250" s="58"/>
      <c r="K250" s="58"/>
      <c r="L250" s="58"/>
      <c r="M250" s="58"/>
      <c r="N250" s="58"/>
      <c r="O250" s="58"/>
      <c r="P250" s="58"/>
      <c r="Q250" s="58"/>
      <c r="R250" s="26"/>
      <c r="S250" s="99">
        <f>IF(E250=0,"",IF(F250=0,"",SUM(SUM(J250:Q250)-V250)/G250))</f>
      </c>
      <c r="T250" s="97">
        <f>SUM(J250:Q250)</f>
        <v>0</v>
      </c>
      <c r="U250" s="97">
        <f>SUM(G250-T250)+V250</f>
        <v>0</v>
      </c>
      <c r="V250" s="59"/>
      <c r="W250" s="58"/>
    </row>
    <row r="251" spans="2:23" ht="15" customHeight="1">
      <c r="B251" s="88">
        <v>64</v>
      </c>
      <c r="C251" s="91" t="s">
        <v>556</v>
      </c>
      <c r="D251" s="67"/>
      <c r="E251" s="67"/>
      <c r="F251" s="67"/>
      <c r="G251" s="80">
        <f>SUM(E251*F251)</f>
        <v>0</v>
      </c>
      <c r="H251" s="57"/>
      <c r="I251" s="47"/>
      <c r="J251" s="58"/>
      <c r="K251" s="58"/>
      <c r="L251" s="58"/>
      <c r="M251" s="58"/>
      <c r="N251" s="58"/>
      <c r="O251" s="58"/>
      <c r="P251" s="58"/>
      <c r="Q251" s="58"/>
      <c r="R251" s="26"/>
      <c r="S251" s="99">
        <f>IF(E251=0,"",IF(F251=0,"",SUM(SUM(J251:Q251)-V251)/G251))</f>
      </c>
      <c r="T251" s="97">
        <f>SUM(J251:Q251)</f>
        <v>0</v>
      </c>
      <c r="U251" s="97">
        <f>SUM(G251-T251)+V251</f>
        <v>0</v>
      </c>
      <c r="V251" s="59"/>
      <c r="W251" s="58"/>
    </row>
    <row r="252" spans="2:23" ht="15" customHeight="1">
      <c r="B252" s="88">
        <v>65</v>
      </c>
      <c r="C252" s="91" t="s">
        <v>557</v>
      </c>
      <c r="D252" s="101"/>
      <c r="E252" s="101"/>
      <c r="F252" s="101"/>
      <c r="G252" s="80">
        <f>SUM(G253:G258)</f>
        <v>0</v>
      </c>
      <c r="H252" s="57"/>
      <c r="I252" s="47"/>
      <c r="J252" s="82"/>
      <c r="K252" s="82"/>
      <c r="L252" s="82"/>
      <c r="M252" s="82"/>
      <c r="N252" s="82"/>
      <c r="O252" s="82"/>
      <c r="P252" s="82"/>
      <c r="Q252" s="82"/>
      <c r="R252" s="26"/>
      <c r="S252" s="100">
        <f>IF(G252=0,"",IF(T252=0,"",SUM(T252/G252)))</f>
      </c>
      <c r="T252" s="80">
        <f>SUM(T253:T258)</f>
        <v>0</v>
      </c>
      <c r="U252" s="80">
        <f>SUM(U253:U258)</f>
        <v>0</v>
      </c>
      <c r="V252" s="80">
        <f>SUM(V253:V258)</f>
        <v>0</v>
      </c>
      <c r="W252" s="82"/>
    </row>
    <row r="253" spans="2:23" ht="15" customHeight="1">
      <c r="B253" s="92">
        <v>651</v>
      </c>
      <c r="C253" s="93" t="s">
        <v>558</v>
      </c>
      <c r="D253" s="67"/>
      <c r="E253" s="67"/>
      <c r="F253" s="67"/>
      <c r="G253" s="98">
        <f aca="true" t="shared" si="73" ref="G253:G258">SUM(E253*F253)</f>
        <v>0</v>
      </c>
      <c r="H253" s="57"/>
      <c r="I253" s="47"/>
      <c r="J253" s="60"/>
      <c r="K253" s="60"/>
      <c r="L253" s="60"/>
      <c r="M253" s="60"/>
      <c r="N253" s="60"/>
      <c r="O253" s="60"/>
      <c r="P253" s="60"/>
      <c r="Q253" s="60"/>
      <c r="R253" s="26"/>
      <c r="S253" s="99">
        <f aca="true" t="shared" si="74" ref="S253:S258">IF(E253=0,"",IF(F253=0,"",SUM(SUM(J253:Q253)-V253)/G253))</f>
      </c>
      <c r="T253" s="97">
        <f aca="true" t="shared" si="75" ref="T253:T258">SUM(J253:Q253)</f>
        <v>0</v>
      </c>
      <c r="U253" s="97">
        <f aca="true" t="shared" si="76" ref="U253:U258">SUM(G253-T253)+V253</f>
        <v>0</v>
      </c>
      <c r="V253" s="61"/>
      <c r="W253" s="60"/>
    </row>
    <row r="254" spans="2:23" ht="15" customHeight="1">
      <c r="B254" s="92">
        <v>652</v>
      </c>
      <c r="C254" s="93" t="s">
        <v>512</v>
      </c>
      <c r="D254" s="67"/>
      <c r="E254" s="67"/>
      <c r="F254" s="67"/>
      <c r="G254" s="98">
        <f t="shared" si="73"/>
        <v>0</v>
      </c>
      <c r="H254" s="57"/>
      <c r="I254" s="47"/>
      <c r="J254" s="60"/>
      <c r="K254" s="60"/>
      <c r="L254" s="60"/>
      <c r="M254" s="60"/>
      <c r="N254" s="60"/>
      <c r="O254" s="60"/>
      <c r="P254" s="60"/>
      <c r="Q254" s="60"/>
      <c r="R254" s="26"/>
      <c r="S254" s="99">
        <f t="shared" si="74"/>
      </c>
      <c r="T254" s="97">
        <f t="shared" si="75"/>
        <v>0</v>
      </c>
      <c r="U254" s="97">
        <f t="shared" si="76"/>
        <v>0</v>
      </c>
      <c r="V254" s="61"/>
      <c r="W254" s="60"/>
    </row>
    <row r="255" spans="2:23" ht="15" customHeight="1">
      <c r="B255" s="92">
        <v>653</v>
      </c>
      <c r="C255" s="93" t="s">
        <v>559</v>
      </c>
      <c r="D255" s="67"/>
      <c r="E255" s="67"/>
      <c r="F255" s="67"/>
      <c r="G255" s="98">
        <f t="shared" si="73"/>
        <v>0</v>
      </c>
      <c r="H255" s="57"/>
      <c r="I255" s="47"/>
      <c r="J255" s="60"/>
      <c r="K255" s="60"/>
      <c r="L255" s="60"/>
      <c r="M255" s="60"/>
      <c r="N255" s="60"/>
      <c r="O255" s="60"/>
      <c r="P255" s="60"/>
      <c r="Q255" s="60"/>
      <c r="R255" s="26"/>
      <c r="S255" s="99">
        <f t="shared" si="74"/>
      </c>
      <c r="T255" s="97">
        <f t="shared" si="75"/>
        <v>0</v>
      </c>
      <c r="U255" s="97">
        <f t="shared" si="76"/>
        <v>0</v>
      </c>
      <c r="V255" s="61"/>
      <c r="W255" s="60"/>
    </row>
    <row r="256" spans="2:23" ht="15" customHeight="1">
      <c r="B256" s="92">
        <v>655</v>
      </c>
      <c r="C256" s="93" t="s">
        <v>560</v>
      </c>
      <c r="D256" s="67"/>
      <c r="E256" s="67"/>
      <c r="F256" s="67"/>
      <c r="G256" s="98">
        <f t="shared" si="73"/>
        <v>0</v>
      </c>
      <c r="H256" s="57"/>
      <c r="I256" s="47"/>
      <c r="J256" s="60"/>
      <c r="K256" s="60"/>
      <c r="L256" s="60"/>
      <c r="M256" s="60"/>
      <c r="N256" s="60"/>
      <c r="O256" s="60"/>
      <c r="P256" s="60"/>
      <c r="Q256" s="60"/>
      <c r="R256" s="26"/>
      <c r="S256" s="99">
        <f t="shared" si="74"/>
      </c>
      <c r="T256" s="97">
        <f t="shared" si="75"/>
        <v>0</v>
      </c>
      <c r="U256" s="97">
        <f t="shared" si="76"/>
        <v>0</v>
      </c>
      <c r="V256" s="61"/>
      <c r="W256" s="60"/>
    </row>
    <row r="257" spans="2:23" ht="15" customHeight="1">
      <c r="B257" s="92">
        <v>656</v>
      </c>
      <c r="C257" s="93" t="s">
        <v>561</v>
      </c>
      <c r="D257" s="67"/>
      <c r="E257" s="67"/>
      <c r="F257" s="67"/>
      <c r="G257" s="98">
        <f t="shared" si="73"/>
        <v>0</v>
      </c>
      <c r="H257" s="43"/>
      <c r="I257" s="47"/>
      <c r="J257" s="60"/>
      <c r="K257" s="60"/>
      <c r="L257" s="60"/>
      <c r="M257" s="60"/>
      <c r="N257" s="60"/>
      <c r="O257" s="60"/>
      <c r="P257" s="60"/>
      <c r="Q257" s="60"/>
      <c r="R257" s="26"/>
      <c r="S257" s="99">
        <f t="shared" si="74"/>
      </c>
      <c r="T257" s="97">
        <f t="shared" si="75"/>
        <v>0</v>
      </c>
      <c r="U257" s="97">
        <f t="shared" si="76"/>
        <v>0</v>
      </c>
      <c r="V257" s="61"/>
      <c r="W257" s="60"/>
    </row>
    <row r="258" spans="2:23" ht="15" customHeight="1">
      <c r="B258" s="92">
        <v>657</v>
      </c>
      <c r="C258" s="93" t="s">
        <v>562</v>
      </c>
      <c r="D258" s="67"/>
      <c r="E258" s="67"/>
      <c r="F258" s="67"/>
      <c r="G258" s="98">
        <f t="shared" si="73"/>
        <v>0</v>
      </c>
      <c r="H258" s="57"/>
      <c r="I258" s="47"/>
      <c r="J258" s="60"/>
      <c r="K258" s="60"/>
      <c r="L258" s="60"/>
      <c r="M258" s="60"/>
      <c r="N258" s="60"/>
      <c r="O258" s="60"/>
      <c r="P258" s="60"/>
      <c r="Q258" s="60"/>
      <c r="R258" s="26"/>
      <c r="S258" s="99">
        <f t="shared" si="74"/>
      </c>
      <c r="T258" s="97">
        <f t="shared" si="75"/>
        <v>0</v>
      </c>
      <c r="U258" s="97">
        <f t="shared" si="76"/>
        <v>0</v>
      </c>
      <c r="V258" s="61"/>
      <c r="W258" s="60"/>
    </row>
    <row r="259" spans="2:23" ht="15" customHeight="1">
      <c r="B259" s="88">
        <v>66</v>
      </c>
      <c r="C259" s="91" t="s">
        <v>563</v>
      </c>
      <c r="D259" s="101"/>
      <c r="E259" s="101"/>
      <c r="F259" s="101"/>
      <c r="G259" s="80">
        <f>SUM(G260:G263)</f>
        <v>0</v>
      </c>
      <c r="H259" s="57"/>
      <c r="I259" s="47"/>
      <c r="J259" s="82"/>
      <c r="K259" s="82"/>
      <c r="L259" s="82"/>
      <c r="M259" s="82"/>
      <c r="N259" s="82"/>
      <c r="O259" s="82"/>
      <c r="P259" s="82"/>
      <c r="Q259" s="82"/>
      <c r="R259" s="26"/>
      <c r="S259" s="100">
        <f>IF(G259=0,"",IF(T259=0,"",SUM(T259/G259)))</f>
      </c>
      <c r="T259" s="80">
        <f>SUM(T260:T263)</f>
        <v>0</v>
      </c>
      <c r="U259" s="80">
        <f>SUM(U260:U263)</f>
        <v>0</v>
      </c>
      <c r="V259" s="80">
        <f>SUM(V260:V263)</f>
        <v>0</v>
      </c>
      <c r="W259" s="82"/>
    </row>
    <row r="260" spans="2:23" ht="15" customHeight="1">
      <c r="B260" s="92">
        <v>661</v>
      </c>
      <c r="C260" s="93" t="s">
        <v>564</v>
      </c>
      <c r="D260" s="67"/>
      <c r="E260" s="67"/>
      <c r="F260" s="67"/>
      <c r="G260" s="98">
        <f>SUM(E260*F260)</f>
        <v>0</v>
      </c>
      <c r="H260" s="57"/>
      <c r="I260" s="47"/>
      <c r="J260" s="60"/>
      <c r="K260" s="60"/>
      <c r="L260" s="60"/>
      <c r="M260" s="60"/>
      <c r="N260" s="60"/>
      <c r="O260" s="60"/>
      <c r="P260" s="60"/>
      <c r="Q260" s="60"/>
      <c r="R260" s="26"/>
      <c r="S260" s="99">
        <f>IF(E260=0,"",IF(F260=0,"",SUM(SUM(J260:Q260)-V260)/G260))</f>
      </c>
      <c r="T260" s="97">
        <f>SUM(J260:Q260)</f>
        <v>0</v>
      </c>
      <c r="U260" s="97">
        <f>SUM(G260-T260)+V260</f>
        <v>0</v>
      </c>
      <c r="V260" s="61"/>
      <c r="W260" s="60"/>
    </row>
    <row r="261" spans="2:23" ht="15" customHeight="1">
      <c r="B261" s="92">
        <v>662</v>
      </c>
      <c r="C261" s="93" t="s">
        <v>565</v>
      </c>
      <c r="D261" s="67"/>
      <c r="E261" s="67"/>
      <c r="F261" s="67"/>
      <c r="G261" s="98">
        <f>SUM(E261*F261)</f>
        <v>0</v>
      </c>
      <c r="H261" s="57"/>
      <c r="I261" s="47"/>
      <c r="J261" s="60"/>
      <c r="K261" s="60"/>
      <c r="L261" s="60"/>
      <c r="M261" s="60"/>
      <c r="N261" s="60"/>
      <c r="O261" s="60"/>
      <c r="P261" s="60"/>
      <c r="Q261" s="60"/>
      <c r="R261" s="26"/>
      <c r="S261" s="99">
        <f>IF(E261=0,"",IF(F261=0,"",SUM(SUM(J261:Q261)-V261)/G261))</f>
      </c>
      <c r="T261" s="97">
        <f>SUM(J261:Q261)</f>
        <v>0</v>
      </c>
      <c r="U261" s="97">
        <f>SUM(G261-T261)+V261</f>
        <v>0</v>
      </c>
      <c r="V261" s="61"/>
      <c r="W261" s="60"/>
    </row>
    <row r="262" spans="2:23" ht="15" customHeight="1">
      <c r="B262" s="92">
        <v>663</v>
      </c>
      <c r="C262" s="93" t="s">
        <v>566</v>
      </c>
      <c r="D262" s="67"/>
      <c r="E262" s="67"/>
      <c r="F262" s="67"/>
      <c r="G262" s="98">
        <f>SUM(E262*F262)</f>
        <v>0</v>
      </c>
      <c r="H262" s="57"/>
      <c r="I262" s="47"/>
      <c r="J262" s="60"/>
      <c r="K262" s="60"/>
      <c r="L262" s="60"/>
      <c r="M262" s="60"/>
      <c r="N262" s="60"/>
      <c r="O262" s="60"/>
      <c r="P262" s="60"/>
      <c r="Q262" s="60"/>
      <c r="R262" s="26"/>
      <c r="S262" s="99">
        <f>IF(E262=0,"",IF(F262=0,"",SUM(SUM(J262:Q262)-V262)/G262))</f>
      </c>
      <c r="T262" s="97">
        <f>SUM(J262:Q262)</f>
        <v>0</v>
      </c>
      <c r="U262" s="97">
        <f>SUM(G262-T262)+V262</f>
        <v>0</v>
      </c>
      <c r="V262" s="61"/>
      <c r="W262" s="60"/>
    </row>
    <row r="263" spans="2:23" ht="15" customHeight="1">
      <c r="B263" s="88">
        <v>68</v>
      </c>
      <c r="C263" s="91" t="s">
        <v>567</v>
      </c>
      <c r="D263" s="67"/>
      <c r="E263" s="67"/>
      <c r="F263" s="67"/>
      <c r="G263" s="98">
        <f>SUM(E263*F263)</f>
        <v>0</v>
      </c>
      <c r="H263" s="43"/>
      <c r="I263" s="47"/>
      <c r="J263" s="58"/>
      <c r="K263" s="58"/>
      <c r="L263" s="58"/>
      <c r="M263" s="58"/>
      <c r="N263" s="58"/>
      <c r="O263" s="58"/>
      <c r="P263" s="58"/>
      <c r="Q263" s="58"/>
      <c r="R263" s="26"/>
      <c r="S263" s="99">
        <f>IF(E263=0,"",IF(F263=0,"",SUM(SUM(J263:Q263)-V263)/G263))</f>
      </c>
      <c r="T263" s="97">
        <f>SUM(J263:Q263)</f>
        <v>0</v>
      </c>
      <c r="U263" s="97">
        <f>SUM(G263-T263)+V263</f>
        <v>0</v>
      </c>
      <c r="V263" s="59"/>
      <c r="W263" s="58"/>
    </row>
    <row r="264" spans="2:23" ht="15" customHeight="1">
      <c r="B264" s="88">
        <v>7</v>
      </c>
      <c r="C264" s="91" t="s">
        <v>568</v>
      </c>
      <c r="D264" s="101"/>
      <c r="E264" s="101"/>
      <c r="F264" s="101"/>
      <c r="G264" s="80">
        <f>SUM(G265,G269,G277,G283,G291)</f>
        <v>0</v>
      </c>
      <c r="H264" s="57"/>
      <c r="I264" s="47"/>
      <c r="J264" s="82"/>
      <c r="K264" s="82"/>
      <c r="L264" s="82"/>
      <c r="M264" s="82"/>
      <c r="N264" s="82"/>
      <c r="O264" s="82"/>
      <c r="P264" s="82"/>
      <c r="Q264" s="82"/>
      <c r="R264" s="26"/>
      <c r="S264" s="99">
        <f>IF(G264=0,"",IF(T264=0,"",SUM(T264/G264)))</f>
      </c>
      <c r="T264" s="97">
        <f>SUM(T265,T269,T277,T283,T291)</f>
        <v>0</v>
      </c>
      <c r="U264" s="97">
        <f>SUM(U265,U269,U277,U283,U291)</f>
        <v>0</v>
      </c>
      <c r="V264" s="80">
        <f>SUM(V265,V269,V277,V283,V291)</f>
        <v>0</v>
      </c>
      <c r="W264" s="82"/>
    </row>
    <row r="265" spans="2:23" ht="15" customHeight="1">
      <c r="B265" s="88">
        <v>71</v>
      </c>
      <c r="C265" s="91" t="s">
        <v>569</v>
      </c>
      <c r="D265" s="101"/>
      <c r="E265" s="101"/>
      <c r="F265" s="101"/>
      <c r="G265" s="80">
        <f>SUM(G266:G268)</f>
        <v>0</v>
      </c>
      <c r="H265" s="57"/>
      <c r="I265" s="47"/>
      <c r="J265" s="82"/>
      <c r="K265" s="82"/>
      <c r="L265" s="82"/>
      <c r="M265" s="82"/>
      <c r="N265" s="82"/>
      <c r="O265" s="82"/>
      <c r="P265" s="82"/>
      <c r="Q265" s="82"/>
      <c r="R265" s="26"/>
      <c r="S265" s="100">
        <f>IF(265=0,"",IF(T265=0,"",SUM(T265/G265)))</f>
      </c>
      <c r="T265" s="80">
        <f>SUM(T266:T268)</f>
        <v>0</v>
      </c>
      <c r="U265" s="80">
        <f>SUM(U266:U268)</f>
        <v>0</v>
      </c>
      <c r="V265" s="80">
        <f>SUM(V266:V268)</f>
        <v>0</v>
      </c>
      <c r="W265" s="82"/>
    </row>
    <row r="266" spans="2:23" ht="15" customHeight="1">
      <c r="B266" s="92">
        <v>711</v>
      </c>
      <c r="C266" s="93" t="s">
        <v>570</v>
      </c>
      <c r="D266" s="67"/>
      <c r="E266" s="67"/>
      <c r="F266" s="67"/>
      <c r="G266" s="98">
        <f>SUM(E266*F266)</f>
        <v>0</v>
      </c>
      <c r="H266" s="57"/>
      <c r="I266" s="47"/>
      <c r="J266" s="60"/>
      <c r="K266" s="60"/>
      <c r="L266" s="60"/>
      <c r="M266" s="60"/>
      <c r="N266" s="60"/>
      <c r="O266" s="60"/>
      <c r="P266" s="60"/>
      <c r="Q266" s="60"/>
      <c r="R266" s="26"/>
      <c r="S266" s="99">
        <f>IF(E266=0,"",IF(F266=0,"",SUM(SUM(J266:Q266)-V266)/G266))</f>
      </c>
      <c r="T266" s="97">
        <f>SUM(J266:Q266)</f>
        <v>0</v>
      </c>
      <c r="U266" s="97">
        <f>SUM(G266-T266)+V266</f>
        <v>0</v>
      </c>
      <c r="V266" s="61"/>
      <c r="W266" s="60"/>
    </row>
    <row r="267" spans="2:23" ht="15" customHeight="1">
      <c r="B267" s="92">
        <v>712</v>
      </c>
      <c r="C267" s="93" t="s">
        <v>571</v>
      </c>
      <c r="D267" s="67"/>
      <c r="E267" s="67"/>
      <c r="F267" s="67"/>
      <c r="G267" s="98">
        <f>SUM(E267*F267)</f>
        <v>0</v>
      </c>
      <c r="H267" s="57"/>
      <c r="I267" s="47"/>
      <c r="J267" s="60"/>
      <c r="K267" s="60"/>
      <c r="L267" s="60"/>
      <c r="M267" s="60"/>
      <c r="N267" s="60"/>
      <c r="O267" s="60"/>
      <c r="P267" s="60"/>
      <c r="Q267" s="60"/>
      <c r="R267" s="26"/>
      <c r="S267" s="99">
        <f>IF(E267=0,"",IF(F267=0,"",SUM(SUM(J267:Q267)-V267)/G267))</f>
      </c>
      <c r="T267" s="97">
        <f>SUM(J267:Q267)</f>
        <v>0</v>
      </c>
      <c r="U267" s="97">
        <f>SUM(G267-T267)+V267</f>
        <v>0</v>
      </c>
      <c r="V267" s="61"/>
      <c r="W267" s="60"/>
    </row>
    <row r="268" spans="2:23" ht="15" customHeight="1">
      <c r="B268" s="92">
        <v>713</v>
      </c>
      <c r="C268" s="93" t="s">
        <v>572</v>
      </c>
      <c r="D268" s="67"/>
      <c r="E268" s="67"/>
      <c r="F268" s="67"/>
      <c r="G268" s="98">
        <f>SUM(E268*F268)</f>
        <v>0</v>
      </c>
      <c r="H268" s="57"/>
      <c r="I268" s="47"/>
      <c r="J268" s="60"/>
      <c r="K268" s="60"/>
      <c r="L268" s="60"/>
      <c r="M268" s="60"/>
      <c r="N268" s="60"/>
      <c r="O268" s="60"/>
      <c r="P268" s="60"/>
      <c r="Q268" s="60"/>
      <c r="R268" s="26"/>
      <c r="S268" s="99">
        <f>IF(E268=0,"",IF(F268=0,"",SUM(SUM(J268:Q268)-V268)/G268))</f>
      </c>
      <c r="T268" s="97">
        <f>SUM(J268:Q268)</f>
        <v>0</v>
      </c>
      <c r="U268" s="97">
        <f>SUM(G268-T268)+V268</f>
        <v>0</v>
      </c>
      <c r="V268" s="61"/>
      <c r="W268" s="60"/>
    </row>
    <row r="269" spans="2:23" ht="15" customHeight="1">
      <c r="B269" s="88">
        <v>72</v>
      </c>
      <c r="C269" s="91" t="s">
        <v>573</v>
      </c>
      <c r="D269" s="101"/>
      <c r="E269" s="101"/>
      <c r="F269" s="101"/>
      <c r="G269" s="80">
        <f>SUM(G270:G276)</f>
        <v>0</v>
      </c>
      <c r="H269" s="57"/>
      <c r="I269" s="47"/>
      <c r="J269" s="82"/>
      <c r="K269" s="82"/>
      <c r="L269" s="82"/>
      <c r="M269" s="82"/>
      <c r="N269" s="82"/>
      <c r="O269" s="82"/>
      <c r="P269" s="82"/>
      <c r="Q269" s="82"/>
      <c r="R269" s="26"/>
      <c r="S269" s="100">
        <f>IF(G269=0,"",IF(T269=0,"",SUM(T269/G269)))</f>
      </c>
      <c r="T269" s="80">
        <f>SUM(T270:T276)</f>
        <v>0</v>
      </c>
      <c r="U269" s="80">
        <f>SUM(U270:U276)</f>
        <v>0</v>
      </c>
      <c r="V269" s="80">
        <f>SUM(V270:V276)</f>
        <v>0</v>
      </c>
      <c r="W269" s="82"/>
    </row>
    <row r="270" spans="2:23" ht="15" customHeight="1">
      <c r="B270" s="92">
        <v>721</v>
      </c>
      <c r="C270" s="93" t="s">
        <v>574</v>
      </c>
      <c r="D270" s="67"/>
      <c r="E270" s="67"/>
      <c r="F270" s="67"/>
      <c r="G270" s="98">
        <f>SUM(E270*F270)</f>
        <v>0</v>
      </c>
      <c r="H270" s="57"/>
      <c r="I270" s="47"/>
      <c r="J270" s="60"/>
      <c r="K270" s="60"/>
      <c r="L270" s="60"/>
      <c r="M270" s="60"/>
      <c r="N270" s="60"/>
      <c r="O270" s="60"/>
      <c r="P270" s="60"/>
      <c r="Q270" s="60"/>
      <c r="R270" s="26"/>
      <c r="S270" s="99">
        <f>IF(E270=0,"",IF(F270=0,"",SUM(SUM(J270:Q270)-V270)/G270))</f>
      </c>
      <c r="T270" s="97">
        <f>SUM(J270:Q270)</f>
        <v>0</v>
      </c>
      <c r="U270" s="97">
        <f>SUM(G270-T270)+V270</f>
        <v>0</v>
      </c>
      <c r="V270" s="61"/>
      <c r="W270" s="60"/>
    </row>
    <row r="271" spans="2:23" ht="15" customHeight="1">
      <c r="B271" s="92">
        <v>722</v>
      </c>
      <c r="C271" s="93" t="s">
        <v>575</v>
      </c>
      <c r="D271" s="67"/>
      <c r="E271" s="67"/>
      <c r="F271" s="67"/>
      <c r="G271" s="98">
        <f aca="true" t="shared" si="77" ref="G271:G276">SUM(E271*F271)</f>
        <v>0</v>
      </c>
      <c r="H271" s="43"/>
      <c r="I271" s="47"/>
      <c r="J271" s="60"/>
      <c r="K271" s="60"/>
      <c r="L271" s="60"/>
      <c r="M271" s="60"/>
      <c r="N271" s="60"/>
      <c r="O271" s="60"/>
      <c r="P271" s="60"/>
      <c r="Q271" s="60"/>
      <c r="R271" s="26"/>
      <c r="S271" s="99">
        <f aca="true" t="shared" si="78" ref="S271:S276">IF(E271=0,"",IF(F271=0,"",SUM(SUM(J271:Q271)-V271)/G271))</f>
      </c>
      <c r="T271" s="97">
        <f aca="true" t="shared" si="79" ref="T271:T276">SUM(J271:Q271)</f>
        <v>0</v>
      </c>
      <c r="U271" s="97">
        <f aca="true" t="shared" si="80" ref="U271:U276">SUM(G271-T271)+V271</f>
        <v>0</v>
      </c>
      <c r="V271" s="61"/>
      <c r="W271" s="60"/>
    </row>
    <row r="272" spans="2:23" ht="15" customHeight="1">
      <c r="B272" s="92">
        <v>723</v>
      </c>
      <c r="C272" s="93" t="s">
        <v>576</v>
      </c>
      <c r="D272" s="67"/>
      <c r="E272" s="67"/>
      <c r="F272" s="67"/>
      <c r="G272" s="98">
        <f t="shared" si="77"/>
        <v>0</v>
      </c>
      <c r="H272" s="57"/>
      <c r="I272" s="47"/>
      <c r="J272" s="60"/>
      <c r="K272" s="60"/>
      <c r="L272" s="60"/>
      <c r="M272" s="60"/>
      <c r="N272" s="60"/>
      <c r="O272" s="60"/>
      <c r="P272" s="60"/>
      <c r="Q272" s="60"/>
      <c r="R272" s="26"/>
      <c r="S272" s="99">
        <f t="shared" si="78"/>
      </c>
      <c r="T272" s="97">
        <f t="shared" si="79"/>
        <v>0</v>
      </c>
      <c r="U272" s="97">
        <f t="shared" si="80"/>
        <v>0</v>
      </c>
      <c r="V272" s="61"/>
      <c r="W272" s="60"/>
    </row>
    <row r="273" spans="2:23" ht="15" customHeight="1">
      <c r="B273" s="92">
        <v>724</v>
      </c>
      <c r="C273" s="93" t="s">
        <v>577</v>
      </c>
      <c r="D273" s="67"/>
      <c r="E273" s="67"/>
      <c r="F273" s="67"/>
      <c r="G273" s="98">
        <f t="shared" si="77"/>
        <v>0</v>
      </c>
      <c r="H273" s="57"/>
      <c r="I273" s="47"/>
      <c r="J273" s="60"/>
      <c r="K273" s="60"/>
      <c r="L273" s="60"/>
      <c r="M273" s="60"/>
      <c r="N273" s="60"/>
      <c r="O273" s="60"/>
      <c r="P273" s="60"/>
      <c r="Q273" s="60"/>
      <c r="R273" s="26"/>
      <c r="S273" s="99">
        <f t="shared" si="78"/>
      </c>
      <c r="T273" s="97">
        <f t="shared" si="79"/>
        <v>0</v>
      </c>
      <c r="U273" s="97">
        <f t="shared" si="80"/>
        <v>0</v>
      </c>
      <c r="V273" s="61"/>
      <c r="W273" s="60"/>
    </row>
    <row r="274" spans="2:23" ht="15" customHeight="1">
      <c r="B274" s="92">
        <v>725</v>
      </c>
      <c r="C274" s="93" t="s">
        <v>578</v>
      </c>
      <c r="D274" s="67"/>
      <c r="E274" s="67"/>
      <c r="F274" s="67"/>
      <c r="G274" s="98">
        <f t="shared" si="77"/>
        <v>0</v>
      </c>
      <c r="H274" s="57"/>
      <c r="I274" s="47"/>
      <c r="J274" s="60"/>
      <c r="K274" s="60"/>
      <c r="L274" s="60"/>
      <c r="M274" s="60"/>
      <c r="N274" s="60"/>
      <c r="O274" s="60"/>
      <c r="P274" s="60"/>
      <c r="Q274" s="60"/>
      <c r="R274" s="26"/>
      <c r="S274" s="99">
        <f t="shared" si="78"/>
      </c>
      <c r="T274" s="97">
        <f t="shared" si="79"/>
        <v>0</v>
      </c>
      <c r="U274" s="97">
        <f t="shared" si="80"/>
        <v>0</v>
      </c>
      <c r="V274" s="61"/>
      <c r="W274" s="60"/>
    </row>
    <row r="275" spans="2:23" ht="15" customHeight="1">
      <c r="B275" s="92">
        <v>726</v>
      </c>
      <c r="C275" s="93" t="s">
        <v>579</v>
      </c>
      <c r="D275" s="67"/>
      <c r="E275" s="67"/>
      <c r="F275" s="67"/>
      <c r="G275" s="98">
        <f t="shared" si="77"/>
        <v>0</v>
      </c>
      <c r="H275" s="57"/>
      <c r="I275" s="47"/>
      <c r="J275" s="60"/>
      <c r="K275" s="60"/>
      <c r="L275" s="60"/>
      <c r="M275" s="60"/>
      <c r="N275" s="60"/>
      <c r="O275" s="60"/>
      <c r="P275" s="60"/>
      <c r="Q275" s="60"/>
      <c r="R275" s="26"/>
      <c r="S275" s="99">
        <f t="shared" si="78"/>
      </c>
      <c r="T275" s="97">
        <f t="shared" si="79"/>
        <v>0</v>
      </c>
      <c r="U275" s="97">
        <f t="shared" si="80"/>
        <v>0</v>
      </c>
      <c r="V275" s="61"/>
      <c r="W275" s="60"/>
    </row>
    <row r="276" spans="2:23" ht="15" customHeight="1">
      <c r="B276" s="92">
        <v>727</v>
      </c>
      <c r="C276" s="93" t="s">
        <v>580</v>
      </c>
      <c r="D276" s="67"/>
      <c r="E276" s="67"/>
      <c r="F276" s="67"/>
      <c r="G276" s="98">
        <f t="shared" si="77"/>
        <v>0</v>
      </c>
      <c r="H276" s="43"/>
      <c r="I276" s="47"/>
      <c r="J276" s="60"/>
      <c r="K276" s="60"/>
      <c r="L276" s="60"/>
      <c r="M276" s="60"/>
      <c r="N276" s="60"/>
      <c r="O276" s="60"/>
      <c r="P276" s="60"/>
      <c r="Q276" s="60"/>
      <c r="R276" s="26"/>
      <c r="S276" s="99">
        <f t="shared" si="78"/>
      </c>
      <c r="T276" s="97">
        <f t="shared" si="79"/>
        <v>0</v>
      </c>
      <c r="U276" s="97">
        <f t="shared" si="80"/>
        <v>0</v>
      </c>
      <c r="V276" s="61"/>
      <c r="W276" s="60"/>
    </row>
    <row r="277" spans="2:23" ht="15" customHeight="1">
      <c r="B277" s="88">
        <v>73</v>
      </c>
      <c r="C277" s="91" t="s">
        <v>581</v>
      </c>
      <c r="D277" s="101"/>
      <c r="E277" s="101"/>
      <c r="F277" s="101"/>
      <c r="G277" s="80">
        <f>SUM(G278:G282)</f>
        <v>0</v>
      </c>
      <c r="H277" s="43"/>
      <c r="I277" s="47"/>
      <c r="J277" s="82"/>
      <c r="K277" s="82"/>
      <c r="L277" s="82"/>
      <c r="M277" s="82"/>
      <c r="N277" s="82"/>
      <c r="O277" s="82"/>
      <c r="P277" s="82"/>
      <c r="Q277" s="82"/>
      <c r="R277" s="26"/>
      <c r="S277" s="100">
        <f>IF(G277=0,"",IF(T277=0,"",SUM(T277/G277)))</f>
      </c>
      <c r="T277" s="80">
        <f>SUM(T278:T282)</f>
        <v>0</v>
      </c>
      <c r="U277" s="80">
        <f>SUM(U278:U282)</f>
        <v>0</v>
      </c>
      <c r="V277" s="80">
        <f>SUM(V278:V282)</f>
        <v>0</v>
      </c>
      <c r="W277" s="82"/>
    </row>
    <row r="278" spans="2:23" ht="15" customHeight="1">
      <c r="B278" s="92">
        <v>731</v>
      </c>
      <c r="C278" s="93" t="s">
        <v>582</v>
      </c>
      <c r="D278" s="67"/>
      <c r="E278" s="67"/>
      <c r="F278" s="67"/>
      <c r="G278" s="98">
        <f>SUM(E278*F278)</f>
        <v>0</v>
      </c>
      <c r="H278" s="57"/>
      <c r="I278" s="47"/>
      <c r="J278" s="60"/>
      <c r="K278" s="60"/>
      <c r="L278" s="60"/>
      <c r="M278" s="60"/>
      <c r="N278" s="60"/>
      <c r="O278" s="60"/>
      <c r="P278" s="60"/>
      <c r="Q278" s="60"/>
      <c r="R278" s="26"/>
      <c r="S278" s="99">
        <f>IF(E278=0,"",IF(F278=0,"",SUM(SUM(J278:Q278)-V278)/G278))</f>
      </c>
      <c r="T278" s="97">
        <f>SUM(J278:Q278)</f>
        <v>0</v>
      </c>
      <c r="U278" s="97">
        <f>SUM(G278-T278)+V278</f>
        <v>0</v>
      </c>
      <c r="V278" s="61"/>
      <c r="W278" s="60"/>
    </row>
    <row r="279" spans="2:23" ht="15" customHeight="1">
      <c r="B279" s="92">
        <v>732</v>
      </c>
      <c r="C279" s="93" t="s">
        <v>583</v>
      </c>
      <c r="D279" s="67"/>
      <c r="E279" s="67"/>
      <c r="F279" s="67"/>
      <c r="G279" s="98">
        <f>SUM(E279*F279)</f>
        <v>0</v>
      </c>
      <c r="H279" s="57"/>
      <c r="I279" s="47"/>
      <c r="J279" s="60"/>
      <c r="K279" s="60"/>
      <c r="L279" s="60"/>
      <c r="M279" s="60"/>
      <c r="N279" s="60"/>
      <c r="O279" s="60"/>
      <c r="P279" s="60"/>
      <c r="Q279" s="60"/>
      <c r="R279" s="26"/>
      <c r="S279" s="99">
        <f>IF(E279=0,"",IF(F279=0,"",SUM(SUM(J279:Q279)-V279)/G279))</f>
      </c>
      <c r="T279" s="97">
        <f>SUM(J279:Q279)</f>
        <v>0</v>
      </c>
      <c r="U279" s="97">
        <f>SUM(G279-T279)+V279</f>
        <v>0</v>
      </c>
      <c r="V279" s="61"/>
      <c r="W279" s="60"/>
    </row>
    <row r="280" spans="2:23" ht="15" customHeight="1">
      <c r="B280" s="92">
        <v>733</v>
      </c>
      <c r="C280" s="93" t="s">
        <v>584</v>
      </c>
      <c r="D280" s="67"/>
      <c r="E280" s="67"/>
      <c r="F280" s="67"/>
      <c r="G280" s="98">
        <f>SUM(E280*F280)</f>
        <v>0</v>
      </c>
      <c r="H280" s="57"/>
      <c r="I280" s="47"/>
      <c r="J280" s="60"/>
      <c r="K280" s="60"/>
      <c r="L280" s="60"/>
      <c r="M280" s="60"/>
      <c r="N280" s="60"/>
      <c r="O280" s="60"/>
      <c r="P280" s="60"/>
      <c r="Q280" s="60"/>
      <c r="R280" s="26"/>
      <c r="S280" s="99">
        <f>IF(E280=0,"",IF(F280=0,"",SUM(SUM(J280:Q280)-V280)/G280))</f>
      </c>
      <c r="T280" s="97">
        <f>SUM(J280:Q280)</f>
        <v>0</v>
      </c>
      <c r="U280" s="97">
        <f>SUM(G280-T280)+V280</f>
        <v>0</v>
      </c>
      <c r="V280" s="61"/>
      <c r="W280" s="60"/>
    </row>
    <row r="281" spans="2:23" ht="15" customHeight="1">
      <c r="B281" s="92">
        <v>734</v>
      </c>
      <c r="C281" s="93" t="s">
        <v>585</v>
      </c>
      <c r="D281" s="67"/>
      <c r="E281" s="67"/>
      <c r="F281" s="67"/>
      <c r="G281" s="98">
        <f>SUM(E281*F281)</f>
        <v>0</v>
      </c>
      <c r="H281" s="57"/>
      <c r="I281" s="47"/>
      <c r="J281" s="60"/>
      <c r="K281" s="60"/>
      <c r="L281" s="60"/>
      <c r="M281" s="60"/>
      <c r="N281" s="60"/>
      <c r="O281" s="60"/>
      <c r="P281" s="60"/>
      <c r="Q281" s="60"/>
      <c r="R281" s="26"/>
      <c r="S281" s="99">
        <f>IF(E281=0,"",IF(F281=0,"",SUM(SUM(J281:Q281)-V281)/G281))</f>
      </c>
      <c r="T281" s="97">
        <f>SUM(J281:Q281)</f>
        <v>0</v>
      </c>
      <c r="U281" s="97">
        <f>SUM(G281-T281)+V281</f>
        <v>0</v>
      </c>
      <c r="V281" s="61"/>
      <c r="W281" s="60"/>
    </row>
    <row r="282" spans="2:23" ht="15" customHeight="1">
      <c r="B282" s="92">
        <v>735</v>
      </c>
      <c r="C282" s="93" t="s">
        <v>586</v>
      </c>
      <c r="D282" s="67"/>
      <c r="E282" s="67"/>
      <c r="F282" s="67"/>
      <c r="G282" s="98">
        <f>SUM(E282*F282)</f>
        <v>0</v>
      </c>
      <c r="H282" s="57"/>
      <c r="I282" s="47"/>
      <c r="J282" s="60"/>
      <c r="K282" s="60"/>
      <c r="L282" s="60"/>
      <c r="M282" s="60"/>
      <c r="N282" s="60"/>
      <c r="O282" s="60"/>
      <c r="P282" s="60"/>
      <c r="Q282" s="60"/>
      <c r="R282" s="26"/>
      <c r="S282" s="99">
        <f>IF(E282=0,"",IF(F282=0,"",SUM(SUM(J282:Q282)-V282)/G282))</f>
      </c>
      <c r="T282" s="97">
        <f>SUM(J282:Q282)</f>
        <v>0</v>
      </c>
      <c r="U282" s="97">
        <f>SUM(G282-T282)+V282</f>
        <v>0</v>
      </c>
      <c r="V282" s="61"/>
      <c r="W282" s="60"/>
    </row>
    <row r="283" spans="2:23" ht="15" customHeight="1">
      <c r="B283" s="88">
        <v>74</v>
      </c>
      <c r="C283" s="91" t="s">
        <v>587</v>
      </c>
      <c r="D283" s="101"/>
      <c r="E283" s="101"/>
      <c r="F283" s="101"/>
      <c r="G283" s="80">
        <f>SUM(G284:G290)</f>
        <v>0</v>
      </c>
      <c r="H283" s="57"/>
      <c r="I283" s="47"/>
      <c r="J283" s="82"/>
      <c r="K283" s="82"/>
      <c r="L283" s="82"/>
      <c r="M283" s="82"/>
      <c r="N283" s="82"/>
      <c r="O283" s="82"/>
      <c r="P283" s="82"/>
      <c r="Q283" s="82"/>
      <c r="R283" s="26"/>
      <c r="S283" s="100">
        <f>IF(G283=0,"",IF(T283=0,"",SUM(T283/G283)))</f>
      </c>
      <c r="T283" s="80">
        <f>SUM(T284:T290)</f>
        <v>0</v>
      </c>
      <c r="U283" s="80">
        <f>SUM(U284:U290)</f>
        <v>0</v>
      </c>
      <c r="V283" s="80">
        <f>SUM(V284:V290)</f>
        <v>0</v>
      </c>
      <c r="W283" s="82"/>
    </row>
    <row r="284" spans="2:23" ht="15" customHeight="1">
      <c r="B284" s="92">
        <v>741</v>
      </c>
      <c r="C284" s="93" t="s">
        <v>588</v>
      </c>
      <c r="D284" s="67"/>
      <c r="E284" s="67"/>
      <c r="F284" s="67"/>
      <c r="G284" s="98">
        <f>SUM(E284*F284)</f>
        <v>0</v>
      </c>
      <c r="H284" s="57"/>
      <c r="I284" s="47"/>
      <c r="J284" s="60"/>
      <c r="K284" s="60"/>
      <c r="L284" s="60"/>
      <c r="M284" s="60"/>
      <c r="N284" s="60"/>
      <c r="O284" s="60"/>
      <c r="P284" s="60"/>
      <c r="Q284" s="60"/>
      <c r="R284" s="26"/>
      <c r="S284" s="99">
        <f>IF(E284=0,"",IF(F284=0,"",SUM(SUM(J284:Q284)-V284)/G284))</f>
      </c>
      <c r="T284" s="97">
        <f>SUM(J284:Q284)</f>
        <v>0</v>
      </c>
      <c r="U284" s="97">
        <f>SUM(G284-T284)+V284</f>
        <v>0</v>
      </c>
      <c r="V284" s="61"/>
      <c r="W284" s="60"/>
    </row>
    <row r="285" spans="2:23" ht="15" customHeight="1">
      <c r="B285" s="92">
        <v>742</v>
      </c>
      <c r="C285" s="93" t="s">
        <v>589</v>
      </c>
      <c r="D285" s="67"/>
      <c r="E285" s="67"/>
      <c r="F285" s="67"/>
      <c r="G285" s="98">
        <f aca="true" t="shared" si="81" ref="G285:G290">SUM(E285*F285)</f>
        <v>0</v>
      </c>
      <c r="H285" s="57"/>
      <c r="I285" s="47"/>
      <c r="J285" s="60"/>
      <c r="K285" s="60"/>
      <c r="L285" s="60"/>
      <c r="M285" s="60"/>
      <c r="N285" s="60"/>
      <c r="O285" s="60"/>
      <c r="P285" s="60"/>
      <c r="Q285" s="60"/>
      <c r="R285" s="26"/>
      <c r="S285" s="99">
        <f aca="true" t="shared" si="82" ref="S285:S290">IF(E285=0,"",IF(F285=0,"",SUM(SUM(J285:Q285)-V285)/G285))</f>
      </c>
      <c r="T285" s="97">
        <f aca="true" t="shared" si="83" ref="T285:T290">SUM(J285:Q285)</f>
        <v>0</v>
      </c>
      <c r="U285" s="97">
        <f aca="true" t="shared" si="84" ref="U285:U290">SUM(G285-T285)+V285</f>
        <v>0</v>
      </c>
      <c r="V285" s="61"/>
      <c r="W285" s="60"/>
    </row>
    <row r="286" spans="2:23" ht="15" customHeight="1">
      <c r="B286" s="92">
        <v>743</v>
      </c>
      <c r="C286" s="93" t="s">
        <v>590</v>
      </c>
      <c r="D286" s="67"/>
      <c r="E286" s="67"/>
      <c r="F286" s="67"/>
      <c r="G286" s="98">
        <f t="shared" si="81"/>
        <v>0</v>
      </c>
      <c r="H286" s="43"/>
      <c r="I286" s="47"/>
      <c r="J286" s="60"/>
      <c r="K286" s="60"/>
      <c r="L286" s="60"/>
      <c r="M286" s="60"/>
      <c r="N286" s="60"/>
      <c r="O286" s="60"/>
      <c r="P286" s="60"/>
      <c r="Q286" s="60"/>
      <c r="R286" s="26"/>
      <c r="S286" s="99">
        <f t="shared" si="82"/>
      </c>
      <c r="T286" s="97">
        <f t="shared" si="83"/>
        <v>0</v>
      </c>
      <c r="U286" s="97">
        <f t="shared" si="84"/>
        <v>0</v>
      </c>
      <c r="V286" s="61"/>
      <c r="W286" s="60"/>
    </row>
    <row r="287" spans="2:23" ht="15" customHeight="1">
      <c r="B287" s="92">
        <v>744</v>
      </c>
      <c r="C287" s="93" t="s">
        <v>591</v>
      </c>
      <c r="D287" s="67"/>
      <c r="E287" s="67"/>
      <c r="F287" s="67"/>
      <c r="G287" s="98">
        <f t="shared" si="81"/>
        <v>0</v>
      </c>
      <c r="H287" s="57"/>
      <c r="I287" s="47"/>
      <c r="J287" s="60"/>
      <c r="K287" s="60"/>
      <c r="L287" s="60"/>
      <c r="M287" s="60"/>
      <c r="N287" s="60"/>
      <c r="O287" s="60"/>
      <c r="P287" s="60"/>
      <c r="Q287" s="60"/>
      <c r="R287" s="26"/>
      <c r="S287" s="99">
        <f t="shared" si="82"/>
      </c>
      <c r="T287" s="97">
        <f t="shared" si="83"/>
        <v>0</v>
      </c>
      <c r="U287" s="97">
        <f t="shared" si="84"/>
        <v>0</v>
      </c>
      <c r="V287" s="61"/>
      <c r="W287" s="60"/>
    </row>
    <row r="288" spans="2:23" ht="15" customHeight="1">
      <c r="B288" s="92">
        <v>755</v>
      </c>
      <c r="C288" s="93" t="s">
        <v>592</v>
      </c>
      <c r="D288" s="67"/>
      <c r="E288" s="67"/>
      <c r="F288" s="67"/>
      <c r="G288" s="98">
        <f t="shared" si="81"/>
        <v>0</v>
      </c>
      <c r="H288" s="57"/>
      <c r="I288" s="47"/>
      <c r="J288" s="60"/>
      <c r="K288" s="60"/>
      <c r="L288" s="60"/>
      <c r="M288" s="60"/>
      <c r="N288" s="60"/>
      <c r="O288" s="60"/>
      <c r="P288" s="60"/>
      <c r="Q288" s="60"/>
      <c r="R288" s="26"/>
      <c r="S288" s="99">
        <f t="shared" si="82"/>
      </c>
      <c r="T288" s="97">
        <f t="shared" si="83"/>
        <v>0</v>
      </c>
      <c r="U288" s="97">
        <f t="shared" si="84"/>
        <v>0</v>
      </c>
      <c r="V288" s="61"/>
      <c r="W288" s="60"/>
    </row>
    <row r="289" spans="2:23" ht="15" customHeight="1">
      <c r="B289" s="92">
        <v>746</v>
      </c>
      <c r="C289" s="93" t="s">
        <v>679</v>
      </c>
      <c r="D289" s="67"/>
      <c r="E289" s="67"/>
      <c r="F289" s="67"/>
      <c r="G289" s="98">
        <f t="shared" si="81"/>
        <v>0</v>
      </c>
      <c r="H289" s="57"/>
      <c r="I289" s="47"/>
      <c r="J289" s="60"/>
      <c r="K289" s="60"/>
      <c r="L289" s="60"/>
      <c r="M289" s="60"/>
      <c r="N289" s="60"/>
      <c r="O289" s="60"/>
      <c r="P289" s="60"/>
      <c r="Q289" s="60"/>
      <c r="R289" s="26"/>
      <c r="S289" s="99">
        <f t="shared" si="82"/>
      </c>
      <c r="T289" s="97">
        <f t="shared" si="83"/>
        <v>0</v>
      </c>
      <c r="U289" s="97">
        <f t="shared" si="84"/>
        <v>0</v>
      </c>
      <c r="V289" s="61"/>
      <c r="W289" s="60"/>
    </row>
    <row r="290" spans="2:23" ht="15" customHeight="1">
      <c r="B290" s="92">
        <v>747</v>
      </c>
      <c r="C290" s="93" t="s">
        <v>593</v>
      </c>
      <c r="D290" s="67"/>
      <c r="E290" s="67"/>
      <c r="F290" s="67"/>
      <c r="G290" s="98">
        <f t="shared" si="81"/>
        <v>0</v>
      </c>
      <c r="H290" s="57"/>
      <c r="I290" s="47"/>
      <c r="J290" s="60"/>
      <c r="K290" s="60"/>
      <c r="L290" s="60"/>
      <c r="M290" s="60"/>
      <c r="N290" s="60"/>
      <c r="O290" s="60"/>
      <c r="P290" s="60"/>
      <c r="Q290" s="60"/>
      <c r="R290" s="26"/>
      <c r="S290" s="99">
        <f t="shared" si="82"/>
      </c>
      <c r="T290" s="97">
        <f t="shared" si="83"/>
        <v>0</v>
      </c>
      <c r="U290" s="97">
        <f t="shared" si="84"/>
        <v>0</v>
      </c>
      <c r="V290" s="61"/>
      <c r="W290" s="60"/>
    </row>
    <row r="291" spans="2:23" ht="15" customHeight="1">
      <c r="B291" s="88">
        <v>75</v>
      </c>
      <c r="C291" s="91" t="s">
        <v>594</v>
      </c>
      <c r="D291" s="101"/>
      <c r="E291" s="101"/>
      <c r="F291" s="101"/>
      <c r="G291" s="80">
        <f>SUM(G292:G295)</f>
        <v>0</v>
      </c>
      <c r="H291" s="57"/>
      <c r="I291" s="47"/>
      <c r="J291" s="82"/>
      <c r="K291" s="82"/>
      <c r="L291" s="82"/>
      <c r="M291" s="82"/>
      <c r="N291" s="82"/>
      <c r="O291" s="82"/>
      <c r="P291" s="82"/>
      <c r="Q291" s="82"/>
      <c r="R291" s="26"/>
      <c r="S291" s="100">
        <f>IF(G291=0,"",IF(T291=0,"",SUM(T291/G291)))</f>
      </c>
      <c r="T291" s="80">
        <f>SUM(T292:T295)</f>
        <v>0</v>
      </c>
      <c r="U291" s="80">
        <f>SUM(U292:U295)</f>
        <v>0</v>
      </c>
      <c r="V291" s="80">
        <f>SUM(V292:V295)</f>
        <v>0</v>
      </c>
      <c r="W291" s="82"/>
    </row>
    <row r="292" spans="2:23" ht="15" customHeight="1">
      <c r="B292" s="92">
        <v>751</v>
      </c>
      <c r="C292" s="93" t="s">
        <v>595</v>
      </c>
      <c r="D292" s="67"/>
      <c r="E292" s="67"/>
      <c r="F292" s="67"/>
      <c r="G292" s="98">
        <f>SUM(E292*F292)</f>
        <v>0</v>
      </c>
      <c r="H292" s="43"/>
      <c r="I292" s="47"/>
      <c r="J292" s="60"/>
      <c r="K292" s="60"/>
      <c r="L292" s="60"/>
      <c r="M292" s="60"/>
      <c r="N292" s="60"/>
      <c r="O292" s="60"/>
      <c r="P292" s="60"/>
      <c r="Q292" s="60"/>
      <c r="R292" s="26"/>
      <c r="S292" s="99">
        <f>IF(E292=0,"",IF(F292=0,"",SUM(SUM(J292:Q292)-V292)/G292))</f>
      </c>
      <c r="T292" s="97">
        <f>SUM(J292:Q292)</f>
        <v>0</v>
      </c>
      <c r="U292" s="97">
        <f>SUM(G292-T292)+V292</f>
        <v>0</v>
      </c>
      <c r="V292" s="61"/>
      <c r="W292" s="60"/>
    </row>
    <row r="293" spans="2:23" ht="15" customHeight="1">
      <c r="B293" s="92">
        <v>752</v>
      </c>
      <c r="C293" s="93" t="s">
        <v>596</v>
      </c>
      <c r="D293" s="67"/>
      <c r="E293" s="67"/>
      <c r="F293" s="67"/>
      <c r="G293" s="98">
        <f>SUM(E293*F293)</f>
        <v>0</v>
      </c>
      <c r="H293" s="57"/>
      <c r="I293" s="47"/>
      <c r="J293" s="60"/>
      <c r="K293" s="60"/>
      <c r="L293" s="60"/>
      <c r="M293" s="60"/>
      <c r="N293" s="60"/>
      <c r="O293" s="60"/>
      <c r="P293" s="60"/>
      <c r="Q293" s="60"/>
      <c r="R293" s="26"/>
      <c r="S293" s="99">
        <f>IF(E293=0,"",IF(F293=0,"",SUM(SUM(J293:Q293)-V293)/G293))</f>
      </c>
      <c r="T293" s="97">
        <f>SUM(J293:Q293)</f>
        <v>0</v>
      </c>
      <c r="U293" s="97">
        <f>SUM(G293-T293)+V293</f>
        <v>0</v>
      </c>
      <c r="V293" s="61"/>
      <c r="W293" s="60"/>
    </row>
    <row r="294" spans="2:23" ht="15" customHeight="1">
      <c r="B294" s="92">
        <v>753</v>
      </c>
      <c r="C294" s="93" t="s">
        <v>597</v>
      </c>
      <c r="D294" s="67"/>
      <c r="E294" s="67"/>
      <c r="F294" s="67"/>
      <c r="G294" s="98">
        <f>SUM(E294*F294)</f>
        <v>0</v>
      </c>
      <c r="H294" s="57"/>
      <c r="I294" s="47"/>
      <c r="J294" s="60"/>
      <c r="K294" s="60"/>
      <c r="L294" s="60"/>
      <c r="M294" s="60"/>
      <c r="N294" s="60"/>
      <c r="O294" s="60"/>
      <c r="P294" s="60"/>
      <c r="Q294" s="60"/>
      <c r="R294" s="26"/>
      <c r="S294" s="99">
        <f>IF(E294=0,"",IF(F294=0,"",SUM(SUM(J294:Q294)-V294)/G294))</f>
      </c>
      <c r="T294" s="97">
        <f>SUM(J294:Q294)</f>
        <v>0</v>
      </c>
      <c r="U294" s="97">
        <f>SUM(G294-T294)+V294</f>
        <v>0</v>
      </c>
      <c r="V294" s="61"/>
      <c r="W294" s="60"/>
    </row>
    <row r="295" spans="2:23" ht="15" customHeight="1">
      <c r="B295" s="92">
        <v>754</v>
      </c>
      <c r="C295" s="93" t="s">
        <v>598</v>
      </c>
      <c r="D295" s="67"/>
      <c r="E295" s="67"/>
      <c r="F295" s="67"/>
      <c r="G295" s="98">
        <f>SUM(E295*F295)</f>
        <v>0</v>
      </c>
      <c r="H295" s="57"/>
      <c r="I295" s="47"/>
      <c r="J295" s="60"/>
      <c r="K295" s="60"/>
      <c r="L295" s="60"/>
      <c r="M295" s="60"/>
      <c r="N295" s="60"/>
      <c r="O295" s="60"/>
      <c r="P295" s="60"/>
      <c r="Q295" s="60"/>
      <c r="R295" s="26"/>
      <c r="S295" s="99">
        <f>IF(E295=0,"",IF(F295=0,"",SUM(SUM(J295:Q295)-V295)/G295))</f>
      </c>
      <c r="T295" s="97">
        <f>SUM(J295:Q295)</f>
        <v>0</v>
      </c>
      <c r="U295" s="97">
        <f>SUM(G295-T295)+V295</f>
        <v>0</v>
      </c>
      <c r="V295" s="61"/>
      <c r="W295" s="60"/>
    </row>
    <row r="296" spans="2:23" ht="15" customHeight="1">
      <c r="B296" s="88">
        <v>8</v>
      </c>
      <c r="C296" s="91" t="s">
        <v>599</v>
      </c>
      <c r="D296" s="101"/>
      <c r="E296" s="101"/>
      <c r="F296" s="101"/>
      <c r="G296" s="80">
        <f>SUM(G297,G306,G312,G320,G326)</f>
        <v>0</v>
      </c>
      <c r="H296" s="57"/>
      <c r="I296" s="47"/>
      <c r="J296" s="82"/>
      <c r="K296" s="82"/>
      <c r="L296" s="82"/>
      <c r="M296" s="82"/>
      <c r="N296" s="82"/>
      <c r="O296" s="82"/>
      <c r="P296" s="82"/>
      <c r="Q296" s="82"/>
      <c r="R296" s="26"/>
      <c r="S296" s="99">
        <f>IF(G296=0,"",IF(T296=0,"",SUM(T296/G296)))</f>
      </c>
      <c r="T296" s="97">
        <f>SUM(T297,T306,T312,T320,T326)</f>
        <v>0</v>
      </c>
      <c r="U296" s="97">
        <f>SUM(U297,U306,U312,U320,U326)</f>
        <v>0</v>
      </c>
      <c r="V296" s="80">
        <f>SUM(V297,V306,V312,V320,V326)</f>
        <v>0</v>
      </c>
      <c r="W296" s="82"/>
    </row>
    <row r="297" spans="2:23" ht="15" customHeight="1">
      <c r="B297" s="88">
        <v>81</v>
      </c>
      <c r="C297" s="91" t="s">
        <v>600</v>
      </c>
      <c r="D297" s="101"/>
      <c r="E297" s="101"/>
      <c r="F297" s="101"/>
      <c r="G297" s="80">
        <f>SUM(G298:G305)</f>
        <v>0</v>
      </c>
      <c r="H297" s="57"/>
      <c r="I297" s="47"/>
      <c r="J297" s="82"/>
      <c r="K297" s="82"/>
      <c r="L297" s="82"/>
      <c r="M297" s="82"/>
      <c r="N297" s="82"/>
      <c r="O297" s="82"/>
      <c r="P297" s="82"/>
      <c r="Q297" s="82"/>
      <c r="R297" s="26"/>
      <c r="S297" s="100">
        <f>IF(G297=0,"",IF(T297=0,"",SUM(T297/G297)))</f>
      </c>
      <c r="T297" s="80">
        <f>SUM(T298:T305)</f>
        <v>0</v>
      </c>
      <c r="U297" s="80">
        <f>SUM(U298:U305)</f>
        <v>0</v>
      </c>
      <c r="V297" s="80">
        <f>SUM(V298:V305)</f>
        <v>0</v>
      </c>
      <c r="W297" s="82"/>
    </row>
    <row r="298" spans="2:23" ht="15" customHeight="1">
      <c r="B298" s="92">
        <v>811</v>
      </c>
      <c r="C298" s="93" t="s">
        <v>601</v>
      </c>
      <c r="D298" s="67"/>
      <c r="E298" s="67"/>
      <c r="F298" s="67"/>
      <c r="G298" s="98">
        <f>SUM(E298*F298)</f>
        <v>0</v>
      </c>
      <c r="H298" s="57"/>
      <c r="I298" s="47"/>
      <c r="J298" s="60"/>
      <c r="K298" s="60"/>
      <c r="L298" s="60"/>
      <c r="M298" s="60"/>
      <c r="N298" s="60"/>
      <c r="O298" s="60"/>
      <c r="P298" s="60"/>
      <c r="Q298" s="60"/>
      <c r="R298" s="26"/>
      <c r="S298" s="99">
        <f>IF(E298=0,"",IF(F298=0,"",SUM(SUM(J298:Q298)-V298)/G298))</f>
      </c>
      <c r="T298" s="97">
        <f>SUM(J298:Q298)</f>
        <v>0</v>
      </c>
      <c r="U298" s="97">
        <f>SUM(G298-T298)+V298</f>
        <v>0</v>
      </c>
      <c r="V298" s="61"/>
      <c r="W298" s="60"/>
    </row>
    <row r="299" spans="2:23" ht="15" customHeight="1">
      <c r="B299" s="92">
        <v>812</v>
      </c>
      <c r="C299" s="93" t="s">
        <v>602</v>
      </c>
      <c r="D299" s="67"/>
      <c r="E299" s="67"/>
      <c r="F299" s="67"/>
      <c r="G299" s="98">
        <f aca="true" t="shared" si="85" ref="G299:G305">SUM(E299*F299)</f>
        <v>0</v>
      </c>
      <c r="H299" s="57"/>
      <c r="I299" s="47"/>
      <c r="J299" s="60"/>
      <c r="K299" s="60"/>
      <c r="L299" s="60"/>
      <c r="M299" s="60"/>
      <c r="N299" s="60"/>
      <c r="O299" s="60"/>
      <c r="P299" s="60"/>
      <c r="Q299" s="60"/>
      <c r="R299" s="26"/>
      <c r="S299" s="99">
        <f aca="true" t="shared" si="86" ref="S299:S305">IF(E299=0,"",IF(F299=0,"",SUM(SUM(J299:Q299)-V299)/G299))</f>
      </c>
      <c r="T299" s="97">
        <f aca="true" t="shared" si="87" ref="T299:T305">SUM(J299:Q299)</f>
        <v>0</v>
      </c>
      <c r="U299" s="97">
        <f aca="true" t="shared" si="88" ref="U299:U305">SUM(G299-T299)+V299</f>
        <v>0</v>
      </c>
      <c r="V299" s="61"/>
      <c r="W299" s="60"/>
    </row>
    <row r="300" spans="2:23" ht="15" customHeight="1">
      <c r="B300" s="92">
        <v>813</v>
      </c>
      <c r="C300" s="93" t="s">
        <v>603</v>
      </c>
      <c r="D300" s="67"/>
      <c r="E300" s="67"/>
      <c r="F300" s="67"/>
      <c r="G300" s="98">
        <f t="shared" si="85"/>
        <v>0</v>
      </c>
      <c r="H300" s="43"/>
      <c r="I300" s="47"/>
      <c r="J300" s="60"/>
      <c r="K300" s="60"/>
      <c r="L300" s="60"/>
      <c r="M300" s="60"/>
      <c r="N300" s="60"/>
      <c r="O300" s="60"/>
      <c r="P300" s="60"/>
      <c r="Q300" s="60"/>
      <c r="R300" s="26"/>
      <c r="S300" s="99">
        <f t="shared" si="86"/>
      </c>
      <c r="T300" s="97">
        <f t="shared" si="87"/>
        <v>0</v>
      </c>
      <c r="U300" s="97">
        <f t="shared" si="88"/>
        <v>0</v>
      </c>
      <c r="V300" s="61"/>
      <c r="W300" s="60"/>
    </row>
    <row r="301" spans="2:23" ht="15" customHeight="1">
      <c r="B301" s="92">
        <v>814</v>
      </c>
      <c r="C301" s="93" t="s">
        <v>604</v>
      </c>
      <c r="D301" s="67"/>
      <c r="E301" s="67"/>
      <c r="F301" s="67"/>
      <c r="G301" s="98">
        <f t="shared" si="85"/>
        <v>0</v>
      </c>
      <c r="H301" s="57"/>
      <c r="I301" s="47"/>
      <c r="J301" s="60"/>
      <c r="K301" s="60"/>
      <c r="L301" s="60"/>
      <c r="M301" s="60"/>
      <c r="N301" s="60"/>
      <c r="O301" s="60"/>
      <c r="P301" s="60"/>
      <c r="Q301" s="60"/>
      <c r="R301" s="26"/>
      <c r="S301" s="99">
        <f t="shared" si="86"/>
      </c>
      <c r="T301" s="97">
        <f t="shared" si="87"/>
        <v>0</v>
      </c>
      <c r="U301" s="97">
        <f t="shared" si="88"/>
        <v>0</v>
      </c>
      <c r="V301" s="61"/>
      <c r="W301" s="60"/>
    </row>
    <row r="302" spans="2:23" ht="15" customHeight="1">
      <c r="B302" s="92">
        <v>815</v>
      </c>
      <c r="C302" s="93" t="s">
        <v>605</v>
      </c>
      <c r="D302" s="67"/>
      <c r="E302" s="67"/>
      <c r="F302" s="67"/>
      <c r="G302" s="98">
        <f t="shared" si="85"/>
        <v>0</v>
      </c>
      <c r="H302" s="57"/>
      <c r="I302" s="47"/>
      <c r="J302" s="60"/>
      <c r="K302" s="60"/>
      <c r="L302" s="60"/>
      <c r="M302" s="60"/>
      <c r="N302" s="60"/>
      <c r="O302" s="60"/>
      <c r="P302" s="60"/>
      <c r="Q302" s="60"/>
      <c r="R302" s="26"/>
      <c r="S302" s="99">
        <f t="shared" si="86"/>
      </c>
      <c r="T302" s="97">
        <f t="shared" si="87"/>
        <v>0</v>
      </c>
      <c r="U302" s="97">
        <f t="shared" si="88"/>
        <v>0</v>
      </c>
      <c r="V302" s="61"/>
      <c r="W302" s="60"/>
    </row>
    <row r="303" spans="2:23" ht="15" customHeight="1">
      <c r="B303" s="92">
        <v>816</v>
      </c>
      <c r="C303" s="93" t="s">
        <v>606</v>
      </c>
      <c r="D303" s="67"/>
      <c r="E303" s="67"/>
      <c r="F303" s="67"/>
      <c r="G303" s="98">
        <f t="shared" si="85"/>
        <v>0</v>
      </c>
      <c r="H303" s="57"/>
      <c r="I303" s="47"/>
      <c r="J303" s="60"/>
      <c r="K303" s="60"/>
      <c r="L303" s="60"/>
      <c r="M303" s="60"/>
      <c r="N303" s="60"/>
      <c r="O303" s="60"/>
      <c r="P303" s="60"/>
      <c r="Q303" s="60"/>
      <c r="R303" s="26"/>
      <c r="S303" s="99">
        <f t="shared" si="86"/>
      </c>
      <c r="T303" s="97">
        <f t="shared" si="87"/>
        <v>0</v>
      </c>
      <c r="U303" s="97">
        <f t="shared" si="88"/>
        <v>0</v>
      </c>
      <c r="V303" s="61"/>
      <c r="W303" s="60"/>
    </row>
    <row r="304" spans="2:23" ht="15" customHeight="1">
      <c r="B304" s="92">
        <v>817</v>
      </c>
      <c r="C304" s="93" t="s">
        <v>607</v>
      </c>
      <c r="D304" s="67"/>
      <c r="E304" s="67"/>
      <c r="F304" s="67"/>
      <c r="G304" s="98">
        <f t="shared" si="85"/>
        <v>0</v>
      </c>
      <c r="H304" s="57"/>
      <c r="I304" s="47"/>
      <c r="J304" s="60"/>
      <c r="K304" s="60"/>
      <c r="L304" s="60"/>
      <c r="M304" s="60"/>
      <c r="N304" s="60"/>
      <c r="O304" s="60"/>
      <c r="P304" s="60"/>
      <c r="Q304" s="60"/>
      <c r="R304" s="26"/>
      <c r="S304" s="99">
        <f t="shared" si="86"/>
      </c>
      <c r="T304" s="97">
        <f t="shared" si="87"/>
        <v>0</v>
      </c>
      <c r="U304" s="97">
        <f t="shared" si="88"/>
        <v>0</v>
      </c>
      <c r="V304" s="61"/>
      <c r="W304" s="60"/>
    </row>
    <row r="305" spans="2:23" ht="15" customHeight="1">
      <c r="B305" s="92">
        <v>818</v>
      </c>
      <c r="C305" s="93" t="s">
        <v>608</v>
      </c>
      <c r="D305" s="67"/>
      <c r="E305" s="67"/>
      <c r="F305" s="67"/>
      <c r="G305" s="98">
        <f t="shared" si="85"/>
        <v>0</v>
      </c>
      <c r="H305" s="57"/>
      <c r="I305" s="47"/>
      <c r="J305" s="60"/>
      <c r="K305" s="60"/>
      <c r="L305" s="60"/>
      <c r="M305" s="60"/>
      <c r="N305" s="60"/>
      <c r="O305" s="60"/>
      <c r="P305" s="60"/>
      <c r="Q305" s="60"/>
      <c r="R305" s="26"/>
      <c r="S305" s="99">
        <f t="shared" si="86"/>
      </c>
      <c r="T305" s="97">
        <f t="shared" si="87"/>
        <v>0</v>
      </c>
      <c r="U305" s="97">
        <f t="shared" si="88"/>
        <v>0</v>
      </c>
      <c r="V305" s="61"/>
      <c r="W305" s="60"/>
    </row>
    <row r="306" spans="2:23" ht="15" customHeight="1">
      <c r="B306" s="88">
        <v>82</v>
      </c>
      <c r="C306" s="91" t="s">
        <v>609</v>
      </c>
      <c r="D306" s="101"/>
      <c r="E306" s="101"/>
      <c r="F306" s="101"/>
      <c r="G306" s="80">
        <f>SUM(G307:G311)</f>
        <v>0</v>
      </c>
      <c r="H306" s="43"/>
      <c r="I306" s="47"/>
      <c r="J306" s="82"/>
      <c r="K306" s="82"/>
      <c r="L306" s="82"/>
      <c r="M306" s="82"/>
      <c r="N306" s="82"/>
      <c r="O306" s="82"/>
      <c r="P306" s="82"/>
      <c r="Q306" s="82"/>
      <c r="R306" s="26"/>
      <c r="S306" s="100">
        <f>IF(G306=0,"",IF(T306=0,"",SUM(T306/G306)))</f>
      </c>
      <c r="T306" s="80">
        <f>SUM(T307:T311)</f>
        <v>0</v>
      </c>
      <c r="U306" s="80">
        <f>SUM(U307:U311)</f>
        <v>0</v>
      </c>
      <c r="V306" s="80">
        <f>SUM(V307:V311)</f>
        <v>0</v>
      </c>
      <c r="W306" s="82"/>
    </row>
    <row r="307" spans="2:23" ht="15" customHeight="1">
      <c r="B307" s="92">
        <v>821</v>
      </c>
      <c r="C307" s="93" t="s">
        <v>610</v>
      </c>
      <c r="D307" s="67"/>
      <c r="E307" s="67"/>
      <c r="F307" s="67"/>
      <c r="G307" s="98">
        <f>SUM(E307*F307)</f>
        <v>0</v>
      </c>
      <c r="H307" s="57"/>
      <c r="I307" s="47"/>
      <c r="J307" s="60"/>
      <c r="K307" s="60"/>
      <c r="L307" s="60"/>
      <c r="M307" s="60"/>
      <c r="N307" s="60"/>
      <c r="O307" s="60"/>
      <c r="P307" s="60"/>
      <c r="Q307" s="60"/>
      <c r="R307" s="26"/>
      <c r="S307" s="99">
        <f>IF(E307=0,"",IF(F307=0,"",SUM(SUM(J307:Q307)-V307)/G307))</f>
      </c>
      <c r="T307" s="97">
        <f>SUM(J307:Q307)</f>
        <v>0</v>
      </c>
      <c r="U307" s="97">
        <f>SUM(G307-T307)+V307</f>
        <v>0</v>
      </c>
      <c r="V307" s="61"/>
      <c r="W307" s="60"/>
    </row>
    <row r="308" spans="2:23" ht="15" customHeight="1">
      <c r="B308" s="92">
        <v>822</v>
      </c>
      <c r="C308" s="93" t="s">
        <v>377</v>
      </c>
      <c r="D308" s="67"/>
      <c r="E308" s="67"/>
      <c r="F308" s="67"/>
      <c r="G308" s="98">
        <f>SUM(E308*F308)</f>
        <v>0</v>
      </c>
      <c r="H308" s="57"/>
      <c r="I308" s="47"/>
      <c r="J308" s="60"/>
      <c r="K308" s="60"/>
      <c r="L308" s="60"/>
      <c r="M308" s="60"/>
      <c r="N308" s="60"/>
      <c r="O308" s="60"/>
      <c r="P308" s="60"/>
      <c r="Q308" s="60"/>
      <c r="R308" s="26"/>
      <c r="S308" s="99">
        <f>IF(E308=0,"",IF(F308=0,"",SUM(SUM(J308:Q308)-V308)/G308))</f>
      </c>
      <c r="T308" s="97">
        <f>SUM(J308:Q308)</f>
        <v>0</v>
      </c>
      <c r="U308" s="97">
        <f>SUM(G308-T308)+V308</f>
        <v>0</v>
      </c>
      <c r="V308" s="61"/>
      <c r="W308" s="60"/>
    </row>
    <row r="309" spans="2:23" ht="15" customHeight="1">
      <c r="B309" s="92">
        <v>823</v>
      </c>
      <c r="C309" s="93" t="s">
        <v>611</v>
      </c>
      <c r="D309" s="67"/>
      <c r="E309" s="67"/>
      <c r="F309" s="67"/>
      <c r="G309" s="98">
        <f>SUM(E309*F309)</f>
        <v>0</v>
      </c>
      <c r="H309" s="57"/>
      <c r="I309" s="47"/>
      <c r="J309" s="60"/>
      <c r="K309" s="60"/>
      <c r="L309" s="60"/>
      <c r="M309" s="60"/>
      <c r="N309" s="60"/>
      <c r="O309" s="60"/>
      <c r="P309" s="60"/>
      <c r="Q309" s="60"/>
      <c r="R309" s="26"/>
      <c r="S309" s="99">
        <f>IF(E309=0,"",IF(F309=0,"",SUM(SUM(J309:Q309)-V309)/G309))</f>
      </c>
      <c r="T309" s="97">
        <f>SUM(J309:Q309)</f>
        <v>0</v>
      </c>
      <c r="U309" s="97">
        <f>SUM(G309-T309)+V309</f>
        <v>0</v>
      </c>
      <c r="V309" s="61"/>
      <c r="W309" s="60"/>
    </row>
    <row r="310" spans="2:23" ht="15" customHeight="1">
      <c r="B310" s="92">
        <v>824</v>
      </c>
      <c r="C310" s="93" t="s">
        <v>612</v>
      </c>
      <c r="D310" s="67"/>
      <c r="E310" s="67"/>
      <c r="F310" s="67"/>
      <c r="G310" s="98">
        <f>SUM(E310*F310)</f>
        <v>0</v>
      </c>
      <c r="H310" s="57"/>
      <c r="I310" s="47"/>
      <c r="J310" s="60"/>
      <c r="K310" s="60"/>
      <c r="L310" s="60"/>
      <c r="M310" s="60"/>
      <c r="N310" s="60"/>
      <c r="O310" s="60"/>
      <c r="P310" s="60"/>
      <c r="Q310" s="60"/>
      <c r="R310" s="26"/>
      <c r="S310" s="99">
        <f>IF(E310=0,"",IF(F310=0,"",SUM(SUM(J310:Q310)-V310)/G310))</f>
      </c>
      <c r="T310" s="97">
        <f>SUM(J310:Q310)</f>
        <v>0</v>
      </c>
      <c r="U310" s="97">
        <f>SUM(G310-T310)+V310</f>
        <v>0</v>
      </c>
      <c r="V310" s="61"/>
      <c r="W310" s="60"/>
    </row>
    <row r="311" spans="2:23" ht="15" customHeight="1">
      <c r="B311" s="92">
        <v>825</v>
      </c>
      <c r="C311" s="93" t="s">
        <v>613</v>
      </c>
      <c r="D311" s="67"/>
      <c r="E311" s="67"/>
      <c r="F311" s="67"/>
      <c r="G311" s="98">
        <f>SUM(E311*F311)</f>
        <v>0</v>
      </c>
      <c r="H311" s="43"/>
      <c r="I311" s="47"/>
      <c r="J311" s="60"/>
      <c r="K311" s="60"/>
      <c r="L311" s="60"/>
      <c r="M311" s="60"/>
      <c r="N311" s="60"/>
      <c r="O311" s="60"/>
      <c r="P311" s="60"/>
      <c r="Q311" s="60"/>
      <c r="R311" s="26"/>
      <c r="S311" s="99">
        <f>IF(E311=0,"",IF(F311=0,"",SUM(SUM(J311:Q311)-V311)/G311))</f>
      </c>
      <c r="T311" s="97">
        <f>SUM(J311:Q311)</f>
        <v>0</v>
      </c>
      <c r="U311" s="97">
        <f>SUM(G311-T311)+V311</f>
        <v>0</v>
      </c>
      <c r="V311" s="61"/>
      <c r="W311" s="60"/>
    </row>
    <row r="312" spans="2:23" ht="15" customHeight="1">
      <c r="B312" s="88">
        <v>83</v>
      </c>
      <c r="C312" s="91" t="s">
        <v>614</v>
      </c>
      <c r="D312" s="101"/>
      <c r="E312" s="101"/>
      <c r="F312" s="101"/>
      <c r="G312" s="80">
        <f>SUM(G313:G319)</f>
        <v>0</v>
      </c>
      <c r="H312" s="43"/>
      <c r="I312" s="47"/>
      <c r="J312" s="82"/>
      <c r="K312" s="82"/>
      <c r="L312" s="82"/>
      <c r="M312" s="82"/>
      <c r="N312" s="82"/>
      <c r="O312" s="82"/>
      <c r="P312" s="82"/>
      <c r="Q312" s="82"/>
      <c r="R312" s="26"/>
      <c r="S312" s="100">
        <f>IF(G312=0,"",IF(T312=0,"",SUM(T312/G312)))</f>
      </c>
      <c r="T312" s="80">
        <f>SUM(T313:T319)</f>
        <v>0</v>
      </c>
      <c r="U312" s="80">
        <f>SUM(U313:U319)</f>
        <v>0</v>
      </c>
      <c r="V312" s="80">
        <f>SUM(V313:V319)</f>
        <v>0</v>
      </c>
      <c r="W312" s="82"/>
    </row>
    <row r="313" spans="2:23" ht="15" customHeight="1">
      <c r="B313" s="92">
        <v>831</v>
      </c>
      <c r="C313" s="93" t="s">
        <v>615</v>
      </c>
      <c r="D313" s="67"/>
      <c r="E313" s="67"/>
      <c r="F313" s="67"/>
      <c r="G313" s="98">
        <f>SUM(E313*F313)</f>
        <v>0</v>
      </c>
      <c r="H313" s="57"/>
      <c r="I313" s="47"/>
      <c r="J313" s="60"/>
      <c r="K313" s="60"/>
      <c r="L313" s="60"/>
      <c r="M313" s="60"/>
      <c r="N313" s="60"/>
      <c r="O313" s="60"/>
      <c r="P313" s="60"/>
      <c r="Q313" s="60"/>
      <c r="R313" s="26"/>
      <c r="S313" s="99">
        <f>IF(E313=0,"",IF(F313=0,"",SUM(SUM(J313:Q313)-V313)/G313))</f>
      </c>
      <c r="T313" s="97">
        <f>SUM(J313:Q313)</f>
        <v>0</v>
      </c>
      <c r="U313" s="97">
        <f>SUM(G313-T313)+V313</f>
        <v>0</v>
      </c>
      <c r="V313" s="61"/>
      <c r="W313" s="60"/>
    </row>
    <row r="314" spans="2:23" ht="15" customHeight="1">
      <c r="B314" s="92">
        <v>832</v>
      </c>
      <c r="C314" s="93" t="s">
        <v>616</v>
      </c>
      <c r="D314" s="67"/>
      <c r="E314" s="67"/>
      <c r="F314" s="67"/>
      <c r="G314" s="98">
        <f aca="true" t="shared" si="89" ref="G314:G319">SUM(E314*F314)</f>
        <v>0</v>
      </c>
      <c r="H314" s="57"/>
      <c r="I314" s="47"/>
      <c r="J314" s="60"/>
      <c r="K314" s="60"/>
      <c r="L314" s="60"/>
      <c r="M314" s="60"/>
      <c r="N314" s="60"/>
      <c r="O314" s="60"/>
      <c r="P314" s="60"/>
      <c r="Q314" s="60"/>
      <c r="R314" s="26"/>
      <c r="S314" s="99">
        <f aca="true" t="shared" si="90" ref="S314:S319">IF(E314=0,"",IF(F314=0,"",SUM(SUM(J314:Q314)-V314)/G314))</f>
      </c>
      <c r="T314" s="97">
        <f aca="true" t="shared" si="91" ref="T314:T319">SUM(J314:Q314)</f>
        <v>0</v>
      </c>
      <c r="U314" s="97">
        <f aca="true" t="shared" si="92" ref="U314:U319">SUM(G314-T314)+V314</f>
        <v>0</v>
      </c>
      <c r="V314" s="61"/>
      <c r="W314" s="60"/>
    </row>
    <row r="315" spans="2:23" ht="15" customHeight="1">
      <c r="B315" s="92">
        <v>833</v>
      </c>
      <c r="C315" s="93" t="s">
        <v>617</v>
      </c>
      <c r="D315" s="67"/>
      <c r="E315" s="67"/>
      <c r="F315" s="67"/>
      <c r="G315" s="98">
        <f t="shared" si="89"/>
        <v>0</v>
      </c>
      <c r="H315" s="57"/>
      <c r="I315" s="47"/>
      <c r="J315" s="60"/>
      <c r="K315" s="60"/>
      <c r="L315" s="60"/>
      <c r="M315" s="60"/>
      <c r="N315" s="60"/>
      <c r="O315" s="60"/>
      <c r="P315" s="60"/>
      <c r="Q315" s="60"/>
      <c r="R315" s="26"/>
      <c r="S315" s="99">
        <f t="shared" si="90"/>
      </c>
      <c r="T315" s="97">
        <f t="shared" si="91"/>
        <v>0</v>
      </c>
      <c r="U315" s="97">
        <f t="shared" si="92"/>
        <v>0</v>
      </c>
      <c r="V315" s="61"/>
      <c r="W315" s="60"/>
    </row>
    <row r="316" spans="2:23" ht="15" customHeight="1">
      <c r="B316" s="92">
        <v>834</v>
      </c>
      <c r="C316" s="93" t="s">
        <v>618</v>
      </c>
      <c r="D316" s="67"/>
      <c r="E316" s="67"/>
      <c r="F316" s="67"/>
      <c r="G316" s="98">
        <f t="shared" si="89"/>
        <v>0</v>
      </c>
      <c r="H316" s="57"/>
      <c r="I316" s="47"/>
      <c r="J316" s="60"/>
      <c r="K316" s="60"/>
      <c r="L316" s="60"/>
      <c r="M316" s="60"/>
      <c r="N316" s="60"/>
      <c r="O316" s="60"/>
      <c r="P316" s="60"/>
      <c r="Q316" s="60"/>
      <c r="R316" s="26"/>
      <c r="S316" s="99">
        <f t="shared" si="90"/>
      </c>
      <c r="T316" s="97">
        <f t="shared" si="91"/>
        <v>0</v>
      </c>
      <c r="U316" s="97">
        <f t="shared" si="92"/>
        <v>0</v>
      </c>
      <c r="V316" s="61"/>
      <c r="W316" s="60"/>
    </row>
    <row r="317" spans="2:23" ht="15" customHeight="1">
      <c r="B317" s="92">
        <v>835</v>
      </c>
      <c r="C317" s="93" t="s">
        <v>619</v>
      </c>
      <c r="D317" s="67"/>
      <c r="E317" s="67"/>
      <c r="F317" s="67"/>
      <c r="G317" s="98">
        <f t="shared" si="89"/>
        <v>0</v>
      </c>
      <c r="H317" s="57"/>
      <c r="I317" s="47"/>
      <c r="J317" s="60"/>
      <c r="K317" s="60"/>
      <c r="L317" s="60"/>
      <c r="M317" s="60"/>
      <c r="N317" s="60"/>
      <c r="O317" s="60"/>
      <c r="P317" s="60"/>
      <c r="Q317" s="60"/>
      <c r="R317" s="26"/>
      <c r="S317" s="99">
        <f t="shared" si="90"/>
      </c>
      <c r="T317" s="97">
        <f t="shared" si="91"/>
        <v>0</v>
      </c>
      <c r="U317" s="97">
        <f t="shared" si="92"/>
        <v>0</v>
      </c>
      <c r="V317" s="61"/>
      <c r="W317" s="60"/>
    </row>
    <row r="318" spans="2:23" ht="15" customHeight="1">
      <c r="B318" s="94">
        <v>84</v>
      </c>
      <c r="C318" s="95" t="s">
        <v>620</v>
      </c>
      <c r="D318" s="67"/>
      <c r="E318" s="67"/>
      <c r="F318" s="67"/>
      <c r="G318" s="98">
        <f t="shared" si="89"/>
        <v>0</v>
      </c>
      <c r="H318" s="57"/>
      <c r="I318" s="47"/>
      <c r="J318" s="62"/>
      <c r="K318" s="62"/>
      <c r="L318" s="62"/>
      <c r="M318" s="62"/>
      <c r="N318" s="62"/>
      <c r="O318" s="62"/>
      <c r="P318" s="62"/>
      <c r="Q318" s="62"/>
      <c r="R318" s="26"/>
      <c r="S318" s="99">
        <f t="shared" si="90"/>
      </c>
      <c r="T318" s="97">
        <f t="shared" si="91"/>
        <v>0</v>
      </c>
      <c r="U318" s="97">
        <f t="shared" si="92"/>
        <v>0</v>
      </c>
      <c r="V318" s="63"/>
      <c r="W318" s="62"/>
    </row>
    <row r="319" spans="2:23" ht="15" customHeight="1">
      <c r="B319" s="94">
        <v>85</v>
      </c>
      <c r="C319" s="95" t="s">
        <v>621</v>
      </c>
      <c r="D319" s="67"/>
      <c r="E319" s="67"/>
      <c r="F319" s="67"/>
      <c r="G319" s="98">
        <f t="shared" si="89"/>
        <v>0</v>
      </c>
      <c r="H319" s="57"/>
      <c r="I319" s="47"/>
      <c r="J319" s="62"/>
      <c r="K319" s="62"/>
      <c r="L319" s="62"/>
      <c r="M319" s="62"/>
      <c r="N319" s="62"/>
      <c r="O319" s="62"/>
      <c r="P319" s="62"/>
      <c r="Q319" s="62"/>
      <c r="R319" s="26"/>
      <c r="S319" s="99">
        <f t="shared" si="90"/>
      </c>
      <c r="T319" s="97">
        <f t="shared" si="91"/>
        <v>0</v>
      </c>
      <c r="U319" s="97">
        <f t="shared" si="92"/>
        <v>0</v>
      </c>
      <c r="V319" s="63"/>
      <c r="W319" s="62"/>
    </row>
    <row r="320" spans="2:23" ht="15" customHeight="1">
      <c r="B320" s="88">
        <v>86</v>
      </c>
      <c r="C320" s="91" t="s">
        <v>622</v>
      </c>
      <c r="D320" s="101"/>
      <c r="E320" s="101"/>
      <c r="F320" s="101"/>
      <c r="G320" s="80">
        <f>SUM(G321:G325)</f>
        <v>0</v>
      </c>
      <c r="H320" s="43"/>
      <c r="I320" s="47"/>
      <c r="J320" s="82"/>
      <c r="K320" s="82"/>
      <c r="L320" s="82"/>
      <c r="M320" s="82"/>
      <c r="N320" s="82"/>
      <c r="O320" s="82"/>
      <c r="P320" s="82"/>
      <c r="Q320" s="82"/>
      <c r="R320" s="26"/>
      <c r="S320" s="100">
        <f>IF(G320=0,"",IF(T320=0,"",SUM(T320/G320)))</f>
      </c>
      <c r="T320" s="80">
        <f>SUM(T321:T325)</f>
        <v>0</v>
      </c>
      <c r="U320" s="80">
        <f>SUM(U321:U325)</f>
        <v>0</v>
      </c>
      <c r="V320" s="80">
        <f>SUM(V321:V325)</f>
        <v>0</v>
      </c>
      <c r="W320" s="82"/>
    </row>
    <row r="321" spans="2:23" ht="15" customHeight="1">
      <c r="B321" s="92">
        <v>861</v>
      </c>
      <c r="C321" s="93" t="s">
        <v>623</v>
      </c>
      <c r="D321" s="67"/>
      <c r="E321" s="67"/>
      <c r="F321" s="67"/>
      <c r="G321" s="98">
        <f>SUM(E321*F321)</f>
        <v>0</v>
      </c>
      <c r="H321" s="57"/>
      <c r="I321" s="47"/>
      <c r="J321" s="60"/>
      <c r="K321" s="60"/>
      <c r="L321" s="60"/>
      <c r="M321" s="60"/>
      <c r="N321" s="60"/>
      <c r="O321" s="60"/>
      <c r="P321" s="60"/>
      <c r="Q321" s="60"/>
      <c r="R321" s="26"/>
      <c r="S321" s="99">
        <f>IF(E321=0,"",IF(F321=0,"",SUM(SUM(J321:Q321)-V321)/G321))</f>
      </c>
      <c r="T321" s="97">
        <f>SUM(J321:Q321)</f>
        <v>0</v>
      </c>
      <c r="U321" s="97">
        <f>SUM(G321-T321)+V321</f>
        <v>0</v>
      </c>
      <c r="V321" s="61"/>
      <c r="W321" s="60"/>
    </row>
    <row r="322" spans="2:23" ht="15" customHeight="1">
      <c r="B322" s="92">
        <v>862</v>
      </c>
      <c r="C322" s="93" t="s">
        <v>624</v>
      </c>
      <c r="D322" s="67"/>
      <c r="E322" s="67"/>
      <c r="F322" s="67"/>
      <c r="G322" s="98">
        <f>SUM(E322*F322)</f>
        <v>0</v>
      </c>
      <c r="H322" s="57"/>
      <c r="I322" s="47"/>
      <c r="J322" s="60"/>
      <c r="K322" s="60"/>
      <c r="L322" s="60"/>
      <c r="M322" s="60"/>
      <c r="N322" s="60"/>
      <c r="O322" s="60"/>
      <c r="P322" s="60"/>
      <c r="Q322" s="60"/>
      <c r="R322" s="26"/>
      <c r="S322" s="99">
        <f>IF(E322=0,"",IF(F322=0,"",SUM(SUM(J322:Q322)-V322)/G322))</f>
      </c>
      <c r="T322" s="97">
        <f>SUM(J322:Q322)</f>
        <v>0</v>
      </c>
      <c r="U322" s="97">
        <f>SUM(G322-T322)+V322</f>
        <v>0</v>
      </c>
      <c r="V322" s="61"/>
      <c r="W322" s="60"/>
    </row>
    <row r="323" spans="2:23" ht="15" customHeight="1">
      <c r="B323" s="92">
        <v>863</v>
      </c>
      <c r="C323" s="93" t="s">
        <v>625</v>
      </c>
      <c r="D323" s="67"/>
      <c r="E323" s="67"/>
      <c r="F323" s="67"/>
      <c r="G323" s="98">
        <f>SUM(E323*F323)</f>
        <v>0</v>
      </c>
      <c r="H323" s="57"/>
      <c r="I323" s="47"/>
      <c r="J323" s="60"/>
      <c r="K323" s="60"/>
      <c r="L323" s="60"/>
      <c r="M323" s="60"/>
      <c r="N323" s="60"/>
      <c r="O323" s="60"/>
      <c r="P323" s="60"/>
      <c r="Q323" s="60"/>
      <c r="R323" s="26"/>
      <c r="S323" s="99">
        <f>IF(E323=0,"",IF(F323=0,"",SUM(SUM(J323:Q323)-V323)/G323))</f>
      </c>
      <c r="T323" s="97">
        <f>SUM(J323:Q323)</f>
        <v>0</v>
      </c>
      <c r="U323" s="97">
        <f>SUM(G323-T323)+V323</f>
        <v>0</v>
      </c>
      <c r="V323" s="61"/>
      <c r="W323" s="60"/>
    </row>
    <row r="324" spans="2:23" ht="15" customHeight="1">
      <c r="B324" s="92">
        <v>864</v>
      </c>
      <c r="C324" s="93" t="s">
        <v>626</v>
      </c>
      <c r="D324" s="67"/>
      <c r="E324" s="67"/>
      <c r="F324" s="67"/>
      <c r="G324" s="98">
        <f>SUM(E324*F324)</f>
        <v>0</v>
      </c>
      <c r="H324" s="57"/>
      <c r="I324" s="47"/>
      <c r="J324" s="60"/>
      <c r="K324" s="60"/>
      <c r="L324" s="60"/>
      <c r="M324" s="60"/>
      <c r="N324" s="60"/>
      <c r="O324" s="60"/>
      <c r="P324" s="60"/>
      <c r="Q324" s="60"/>
      <c r="R324" s="26"/>
      <c r="S324" s="99">
        <f>IF(E324=0,"",IF(F324=0,"",SUM(SUM(J324:Q324)-V324)/G324))</f>
      </c>
      <c r="T324" s="97">
        <f>SUM(J324:Q324)</f>
        <v>0</v>
      </c>
      <c r="U324" s="97">
        <f>SUM(G324-T324)+V324</f>
        <v>0</v>
      </c>
      <c r="V324" s="61"/>
      <c r="W324" s="60"/>
    </row>
    <row r="325" spans="2:23" ht="15" customHeight="1">
      <c r="B325" s="92">
        <v>865</v>
      </c>
      <c r="C325" s="93" t="s">
        <v>627</v>
      </c>
      <c r="D325" s="67"/>
      <c r="E325" s="67"/>
      <c r="F325" s="67"/>
      <c r="G325" s="98">
        <f>SUM(E325*F325)</f>
        <v>0</v>
      </c>
      <c r="H325" s="57"/>
      <c r="I325" s="47"/>
      <c r="J325" s="60"/>
      <c r="K325" s="60"/>
      <c r="L325" s="60"/>
      <c r="M325" s="60"/>
      <c r="N325" s="60"/>
      <c r="O325" s="60"/>
      <c r="P325" s="60"/>
      <c r="Q325" s="60"/>
      <c r="R325" s="26"/>
      <c r="S325" s="99">
        <f>IF(E325=0,"",IF(F325=0,"",SUM(SUM(J325:Q325)-V325)/G325))</f>
      </c>
      <c r="T325" s="97">
        <f>SUM(J325:Q325)</f>
        <v>0</v>
      </c>
      <c r="U325" s="97">
        <f>SUM(G325-T325)+V325</f>
        <v>0</v>
      </c>
      <c r="V325" s="61"/>
      <c r="W325" s="60"/>
    </row>
    <row r="326" spans="2:23" ht="15" customHeight="1">
      <c r="B326" s="88">
        <v>87</v>
      </c>
      <c r="C326" s="91" t="s">
        <v>628</v>
      </c>
      <c r="D326" s="101"/>
      <c r="E326" s="101"/>
      <c r="F326" s="101"/>
      <c r="G326" s="80">
        <f>SUM(G327:G330)</f>
        <v>0</v>
      </c>
      <c r="H326" s="57"/>
      <c r="I326" s="47"/>
      <c r="J326" s="82"/>
      <c r="K326" s="82"/>
      <c r="L326" s="82"/>
      <c r="M326" s="82"/>
      <c r="N326" s="82"/>
      <c r="O326" s="82"/>
      <c r="P326" s="82"/>
      <c r="Q326" s="82"/>
      <c r="R326" s="26"/>
      <c r="S326" s="100">
        <f>IF(G326=0,"",IF(T326=0,"",SUM(T326/G326)))</f>
      </c>
      <c r="T326" s="80">
        <f>SUM(T327:T330)</f>
        <v>0</v>
      </c>
      <c r="U326" s="80">
        <f>SUM(U327:U330)</f>
        <v>0</v>
      </c>
      <c r="V326" s="80">
        <f>SUM(V327:V330)</f>
        <v>0</v>
      </c>
      <c r="W326" s="82"/>
    </row>
    <row r="327" spans="2:23" ht="15" customHeight="1">
      <c r="B327" s="92">
        <v>871</v>
      </c>
      <c r="C327" s="93" t="s">
        <v>629</v>
      </c>
      <c r="D327" s="67"/>
      <c r="E327" s="67"/>
      <c r="F327" s="67"/>
      <c r="G327" s="98">
        <f>SUM(E327*F327)</f>
        <v>0</v>
      </c>
      <c r="H327" s="43"/>
      <c r="I327" s="47"/>
      <c r="J327" s="60"/>
      <c r="K327" s="60"/>
      <c r="L327" s="60"/>
      <c r="M327" s="60"/>
      <c r="N327" s="60"/>
      <c r="O327" s="60"/>
      <c r="P327" s="60"/>
      <c r="Q327" s="60"/>
      <c r="R327" s="26"/>
      <c r="S327" s="99">
        <f>IF(E327=0,"",IF(F327=0,"",SUM(SUM(J327:Q327)-V327)/G327))</f>
      </c>
      <c r="T327" s="97">
        <f>SUM(J327:Q327)</f>
        <v>0</v>
      </c>
      <c r="U327" s="97">
        <f>SUM(G327-T327)+V327</f>
        <v>0</v>
      </c>
      <c r="V327" s="61"/>
      <c r="W327" s="60"/>
    </row>
    <row r="328" spans="2:23" ht="15" customHeight="1">
      <c r="B328" s="92">
        <v>872</v>
      </c>
      <c r="C328" s="93" t="s">
        <v>630</v>
      </c>
      <c r="D328" s="67"/>
      <c r="E328" s="67"/>
      <c r="F328" s="67"/>
      <c r="G328" s="98">
        <f>SUM(E328*F328)</f>
        <v>0</v>
      </c>
      <c r="H328" s="57"/>
      <c r="I328" s="47"/>
      <c r="J328" s="60"/>
      <c r="K328" s="60"/>
      <c r="L328" s="60"/>
      <c r="M328" s="60"/>
      <c r="N328" s="60"/>
      <c r="O328" s="60"/>
      <c r="P328" s="60"/>
      <c r="Q328" s="60"/>
      <c r="R328" s="26"/>
      <c r="S328" s="99">
        <f>IF(E328=0,"",IF(F328=0,"",SUM(SUM(J328:Q328)-V328)/G328))</f>
      </c>
      <c r="T328" s="97">
        <f>SUM(J328:Q328)</f>
        <v>0</v>
      </c>
      <c r="U328" s="97">
        <f>SUM(G328-T328)+V328</f>
        <v>0</v>
      </c>
      <c r="V328" s="61"/>
      <c r="W328" s="60"/>
    </row>
    <row r="329" spans="2:23" ht="15" customHeight="1">
      <c r="B329" s="92">
        <v>873</v>
      </c>
      <c r="C329" s="93" t="s">
        <v>631</v>
      </c>
      <c r="D329" s="67"/>
      <c r="E329" s="67"/>
      <c r="F329" s="67"/>
      <c r="G329" s="98">
        <f>SUM(E329*F329)</f>
        <v>0</v>
      </c>
      <c r="H329" s="57"/>
      <c r="I329" s="47"/>
      <c r="J329" s="60"/>
      <c r="K329" s="60"/>
      <c r="L329" s="60"/>
      <c r="M329" s="60"/>
      <c r="N329" s="60"/>
      <c r="O329" s="60"/>
      <c r="P329" s="60"/>
      <c r="Q329" s="60"/>
      <c r="R329" s="26"/>
      <c r="S329" s="99">
        <f>IF(E329=0,"",IF(F329=0,"",SUM(SUM(J329:Q329)-V329)/G329))</f>
      </c>
      <c r="T329" s="97">
        <f>SUM(J329:Q329)</f>
        <v>0</v>
      </c>
      <c r="U329" s="97">
        <f>SUM(G329-T329)+V329</f>
        <v>0</v>
      </c>
      <c r="V329" s="61"/>
      <c r="W329" s="60"/>
    </row>
    <row r="330" spans="2:23" ht="15" customHeight="1">
      <c r="B330" s="92">
        <v>874</v>
      </c>
      <c r="C330" s="93" t="s">
        <v>632</v>
      </c>
      <c r="D330" s="67"/>
      <c r="E330" s="67"/>
      <c r="F330" s="67"/>
      <c r="G330" s="98">
        <f>SUM(E330*F330)</f>
        <v>0</v>
      </c>
      <c r="H330" s="57"/>
      <c r="I330" s="47"/>
      <c r="J330" s="60"/>
      <c r="K330" s="60"/>
      <c r="L330" s="60"/>
      <c r="M330" s="60"/>
      <c r="N330" s="60"/>
      <c r="O330" s="60"/>
      <c r="P330" s="60"/>
      <c r="Q330" s="60"/>
      <c r="R330" s="26"/>
      <c r="S330" s="99">
        <f>IF(E330=0,"",IF(F330=0,"",SUM(SUM(J330:Q330)-V330)/G330))</f>
      </c>
      <c r="T330" s="97">
        <f>SUM(J330:Q330)</f>
        <v>0</v>
      </c>
      <c r="U330" s="97">
        <f>SUM(G330-T330)+V330</f>
        <v>0</v>
      </c>
      <c r="V330" s="61"/>
      <c r="W330" s="60"/>
    </row>
    <row r="331" spans="2:23" ht="15" customHeight="1">
      <c r="B331" s="88">
        <v>9</v>
      </c>
      <c r="C331" s="91" t="s">
        <v>633</v>
      </c>
      <c r="D331" s="101"/>
      <c r="E331" s="101"/>
      <c r="F331" s="101"/>
      <c r="G331" s="80">
        <f>SUM(G332,G340,G347,G352)</f>
        <v>0</v>
      </c>
      <c r="H331" s="57"/>
      <c r="I331" s="47"/>
      <c r="J331" s="82"/>
      <c r="K331" s="82"/>
      <c r="L331" s="82"/>
      <c r="M331" s="82"/>
      <c r="N331" s="82"/>
      <c r="O331" s="82"/>
      <c r="P331" s="82"/>
      <c r="Q331" s="82"/>
      <c r="R331" s="26"/>
      <c r="S331" s="99">
        <f>IF(G331=0,"",IF(T331=0,"",SUM(T331/G331)))</f>
      </c>
      <c r="T331" s="97">
        <f>SUM(T332,T340,T347,T352)</f>
        <v>0</v>
      </c>
      <c r="U331" s="97">
        <f>SUM(U332,U340,U347,U352)</f>
        <v>0</v>
      </c>
      <c r="V331" s="80">
        <f>SUM(V352,V347,V340,V332)</f>
        <v>0</v>
      </c>
      <c r="W331" s="82"/>
    </row>
    <row r="332" spans="2:23" ht="15" customHeight="1">
      <c r="B332" s="88">
        <v>91</v>
      </c>
      <c r="C332" s="91" t="s">
        <v>634</v>
      </c>
      <c r="D332" s="101"/>
      <c r="E332" s="101"/>
      <c r="F332" s="101"/>
      <c r="G332" s="80">
        <f>SUM(G333:G339)</f>
        <v>0</v>
      </c>
      <c r="H332" s="43"/>
      <c r="I332" s="47"/>
      <c r="J332" s="82"/>
      <c r="K332" s="82"/>
      <c r="L332" s="82"/>
      <c r="M332" s="82"/>
      <c r="N332" s="82"/>
      <c r="O332" s="82"/>
      <c r="P332" s="82"/>
      <c r="Q332" s="82"/>
      <c r="R332" s="26"/>
      <c r="S332" s="100">
        <f>IF(G332=0,"",IF(T332=0,"",SUM(T332/G332)))</f>
      </c>
      <c r="T332" s="80">
        <f>SUM(T333:T339)</f>
        <v>0</v>
      </c>
      <c r="U332" s="80">
        <f>SUM(U333:U339)</f>
        <v>0</v>
      </c>
      <c r="V332" s="80">
        <f>SUM(V333:V339)</f>
        <v>0</v>
      </c>
      <c r="W332" s="82"/>
    </row>
    <row r="333" spans="2:23" ht="15" customHeight="1">
      <c r="B333" s="92">
        <v>911</v>
      </c>
      <c r="C333" s="93" t="s">
        <v>635</v>
      </c>
      <c r="D333" s="67"/>
      <c r="E333" s="67"/>
      <c r="F333" s="67"/>
      <c r="G333" s="98">
        <f>SUM(E333*F333)</f>
        <v>0</v>
      </c>
      <c r="H333" s="57"/>
      <c r="I333" s="47"/>
      <c r="J333" s="60"/>
      <c r="K333" s="60"/>
      <c r="L333" s="60"/>
      <c r="M333" s="60"/>
      <c r="N333" s="60"/>
      <c r="O333" s="60"/>
      <c r="P333" s="60"/>
      <c r="Q333" s="60"/>
      <c r="R333" s="26"/>
      <c r="S333" s="99">
        <f>IF(E333=0,"",IF(F333=0,"",SUM(SUM(J333:Q333)-V333)/G333))</f>
      </c>
      <c r="T333" s="97">
        <f>SUM(J333:Q333)</f>
        <v>0</v>
      </c>
      <c r="U333" s="97">
        <f>SUM(G333-T333)+V333</f>
        <v>0</v>
      </c>
      <c r="V333" s="61"/>
      <c r="W333" s="60"/>
    </row>
    <row r="334" spans="2:23" ht="15" customHeight="1">
      <c r="B334" s="92">
        <v>912</v>
      </c>
      <c r="C334" s="93" t="s">
        <v>636</v>
      </c>
      <c r="D334" s="67"/>
      <c r="E334" s="67"/>
      <c r="F334" s="67"/>
      <c r="G334" s="98">
        <f aca="true" t="shared" si="93" ref="G334:G339">SUM(E334*F334)</f>
        <v>0</v>
      </c>
      <c r="H334" s="57"/>
      <c r="I334" s="47"/>
      <c r="J334" s="60"/>
      <c r="K334" s="60"/>
      <c r="L334" s="60"/>
      <c r="M334" s="60"/>
      <c r="N334" s="60"/>
      <c r="O334" s="60"/>
      <c r="P334" s="60"/>
      <c r="Q334" s="60"/>
      <c r="R334" s="26"/>
      <c r="S334" s="99">
        <f aca="true" t="shared" si="94" ref="S334:S339">IF(E334=0,"",IF(F334=0,"",SUM(SUM(J334:Q334)-V334)/G334))</f>
      </c>
      <c r="T334" s="97">
        <f aca="true" t="shared" si="95" ref="T334:T339">SUM(J334:Q334)</f>
        <v>0</v>
      </c>
      <c r="U334" s="97">
        <f aca="true" t="shared" si="96" ref="U334:U339">SUM(G334-T334)+V334</f>
        <v>0</v>
      </c>
      <c r="V334" s="61"/>
      <c r="W334" s="60"/>
    </row>
    <row r="335" spans="2:23" ht="15" customHeight="1">
      <c r="B335" s="92">
        <v>913</v>
      </c>
      <c r="C335" s="93" t="s">
        <v>637</v>
      </c>
      <c r="D335" s="67"/>
      <c r="E335" s="67"/>
      <c r="F335" s="67"/>
      <c r="G335" s="98">
        <f t="shared" si="93"/>
        <v>0</v>
      </c>
      <c r="H335" s="57"/>
      <c r="I335" s="47"/>
      <c r="J335" s="60"/>
      <c r="K335" s="60"/>
      <c r="L335" s="60"/>
      <c r="M335" s="60"/>
      <c r="N335" s="60"/>
      <c r="O335" s="60"/>
      <c r="P335" s="60"/>
      <c r="Q335" s="60"/>
      <c r="R335" s="26"/>
      <c r="S335" s="99">
        <f t="shared" si="94"/>
      </c>
      <c r="T335" s="97">
        <f t="shared" si="95"/>
        <v>0</v>
      </c>
      <c r="U335" s="97">
        <f t="shared" si="96"/>
        <v>0</v>
      </c>
      <c r="V335" s="61"/>
      <c r="W335" s="60"/>
    </row>
    <row r="336" spans="2:23" ht="15" customHeight="1">
      <c r="B336" s="92">
        <v>914</v>
      </c>
      <c r="C336" s="93" t="s">
        <v>638</v>
      </c>
      <c r="D336" s="67"/>
      <c r="E336" s="67"/>
      <c r="F336" s="67"/>
      <c r="G336" s="98">
        <f t="shared" si="93"/>
        <v>0</v>
      </c>
      <c r="H336" s="57"/>
      <c r="I336" s="47"/>
      <c r="J336" s="60"/>
      <c r="K336" s="60"/>
      <c r="L336" s="60"/>
      <c r="M336" s="60"/>
      <c r="N336" s="60"/>
      <c r="O336" s="60"/>
      <c r="P336" s="60"/>
      <c r="Q336" s="60"/>
      <c r="R336" s="26"/>
      <c r="S336" s="99">
        <f t="shared" si="94"/>
      </c>
      <c r="T336" s="97">
        <f t="shared" si="95"/>
        <v>0</v>
      </c>
      <c r="U336" s="97">
        <f t="shared" si="96"/>
        <v>0</v>
      </c>
      <c r="V336" s="61"/>
      <c r="W336" s="60"/>
    </row>
    <row r="337" spans="2:23" ht="15" customHeight="1">
      <c r="B337" s="92">
        <v>915</v>
      </c>
      <c r="C337" s="93" t="s">
        <v>639</v>
      </c>
      <c r="D337" s="67"/>
      <c r="E337" s="67"/>
      <c r="F337" s="67"/>
      <c r="G337" s="98">
        <f t="shared" si="93"/>
        <v>0</v>
      </c>
      <c r="H337" s="57"/>
      <c r="I337" s="47"/>
      <c r="J337" s="60"/>
      <c r="K337" s="60"/>
      <c r="L337" s="60"/>
      <c r="M337" s="60"/>
      <c r="N337" s="60"/>
      <c r="O337" s="60"/>
      <c r="P337" s="60"/>
      <c r="Q337" s="60"/>
      <c r="R337" s="26"/>
      <c r="S337" s="99">
        <f t="shared" si="94"/>
      </c>
      <c r="T337" s="97">
        <f t="shared" si="95"/>
        <v>0</v>
      </c>
      <c r="U337" s="97">
        <f t="shared" si="96"/>
        <v>0</v>
      </c>
      <c r="V337" s="61"/>
      <c r="W337" s="60"/>
    </row>
    <row r="338" spans="2:23" ht="15" customHeight="1">
      <c r="B338" s="92">
        <v>916</v>
      </c>
      <c r="C338" s="93" t="s">
        <v>640</v>
      </c>
      <c r="D338" s="67"/>
      <c r="E338" s="67"/>
      <c r="F338" s="67"/>
      <c r="G338" s="98">
        <f t="shared" si="93"/>
        <v>0</v>
      </c>
      <c r="I338" s="47"/>
      <c r="J338" s="60"/>
      <c r="K338" s="60"/>
      <c r="L338" s="60"/>
      <c r="M338" s="60"/>
      <c r="N338" s="60"/>
      <c r="O338" s="60"/>
      <c r="P338" s="60"/>
      <c r="Q338" s="60"/>
      <c r="R338" s="26"/>
      <c r="S338" s="99">
        <f t="shared" si="94"/>
      </c>
      <c r="T338" s="97">
        <f t="shared" si="95"/>
        <v>0</v>
      </c>
      <c r="U338" s="97">
        <f t="shared" si="96"/>
        <v>0</v>
      </c>
      <c r="V338" s="61"/>
      <c r="W338" s="60"/>
    </row>
    <row r="339" spans="2:23" ht="15" customHeight="1">
      <c r="B339" s="92">
        <v>917</v>
      </c>
      <c r="C339" s="93" t="s">
        <v>641</v>
      </c>
      <c r="D339" s="67"/>
      <c r="E339" s="67"/>
      <c r="F339" s="67"/>
      <c r="G339" s="98">
        <f t="shared" si="93"/>
        <v>0</v>
      </c>
      <c r="I339" s="47"/>
      <c r="J339" s="60"/>
      <c r="K339" s="60"/>
      <c r="L339" s="60"/>
      <c r="M339" s="60"/>
      <c r="N339" s="60"/>
      <c r="O339" s="60"/>
      <c r="P339" s="60"/>
      <c r="Q339" s="60"/>
      <c r="R339" s="26"/>
      <c r="S339" s="99">
        <f t="shared" si="94"/>
      </c>
      <c r="T339" s="97">
        <f t="shared" si="95"/>
        <v>0</v>
      </c>
      <c r="U339" s="97">
        <f t="shared" si="96"/>
        <v>0</v>
      </c>
      <c r="V339" s="61"/>
      <c r="W339" s="60"/>
    </row>
    <row r="340" spans="2:23" ht="15" customHeight="1">
      <c r="B340" s="88">
        <v>92</v>
      </c>
      <c r="C340" s="91" t="s">
        <v>642</v>
      </c>
      <c r="D340" s="101"/>
      <c r="E340" s="101"/>
      <c r="F340" s="101"/>
      <c r="G340" s="80">
        <f>SUM(G341:G346)</f>
        <v>0</v>
      </c>
      <c r="I340" s="47"/>
      <c r="J340" s="82"/>
      <c r="K340" s="82"/>
      <c r="L340" s="82"/>
      <c r="M340" s="82"/>
      <c r="N340" s="82"/>
      <c r="O340" s="82"/>
      <c r="P340" s="82"/>
      <c r="Q340" s="82"/>
      <c r="R340" s="26"/>
      <c r="S340" s="100">
        <f>IF(G340=0,"",IF(T340=0,"",SUM(T340/G340)))</f>
      </c>
      <c r="T340" s="80">
        <f>SUM(T341:T346)</f>
        <v>0</v>
      </c>
      <c r="U340" s="80">
        <f>SUM(U341:U346)</f>
        <v>0</v>
      </c>
      <c r="V340" s="80">
        <f>SUM(V341:V346)</f>
        <v>0</v>
      </c>
      <c r="W340" s="82"/>
    </row>
    <row r="341" spans="2:23" ht="15" customHeight="1">
      <c r="B341" s="92">
        <v>921</v>
      </c>
      <c r="C341" s="93" t="s">
        <v>643</v>
      </c>
      <c r="D341" s="67"/>
      <c r="E341" s="67"/>
      <c r="F341" s="67"/>
      <c r="G341" s="98">
        <f aca="true" t="shared" si="97" ref="G341:G346">SUM(E341*F341)</f>
        <v>0</v>
      </c>
      <c r="I341" s="47"/>
      <c r="J341" s="60"/>
      <c r="K341" s="60"/>
      <c r="L341" s="60"/>
      <c r="M341" s="60"/>
      <c r="N341" s="60"/>
      <c r="O341" s="60"/>
      <c r="P341" s="60"/>
      <c r="Q341" s="60"/>
      <c r="R341" s="26"/>
      <c r="S341" s="99">
        <f aca="true" t="shared" si="98" ref="S341:S346">IF(E341=0,"",IF(F341=0,"",SUM(SUM(J341:Q341)-V341)/G341))</f>
      </c>
      <c r="T341" s="97">
        <f aca="true" t="shared" si="99" ref="T341:T346">SUM(J341:Q341)</f>
        <v>0</v>
      </c>
      <c r="U341" s="97">
        <f aca="true" t="shared" si="100" ref="U341:U346">SUM(G341-T341)+V341</f>
        <v>0</v>
      </c>
      <c r="V341" s="61"/>
      <c r="W341" s="60"/>
    </row>
    <row r="342" spans="2:23" ht="15" customHeight="1">
      <c r="B342" s="92">
        <v>922</v>
      </c>
      <c r="C342" s="93" t="s">
        <v>644</v>
      </c>
      <c r="D342" s="67"/>
      <c r="E342" s="67"/>
      <c r="F342" s="67"/>
      <c r="G342" s="98">
        <f t="shared" si="97"/>
        <v>0</v>
      </c>
      <c r="I342" s="47"/>
      <c r="J342" s="60"/>
      <c r="K342" s="60"/>
      <c r="L342" s="60"/>
      <c r="M342" s="60"/>
      <c r="N342" s="60"/>
      <c r="O342" s="60"/>
      <c r="P342" s="60"/>
      <c r="Q342" s="60"/>
      <c r="R342" s="26"/>
      <c r="S342" s="99">
        <f t="shared" si="98"/>
      </c>
      <c r="T342" s="97">
        <f t="shared" si="99"/>
        <v>0</v>
      </c>
      <c r="U342" s="97">
        <f t="shared" si="100"/>
        <v>0</v>
      </c>
      <c r="V342" s="61"/>
      <c r="W342" s="60"/>
    </row>
    <row r="343" spans="2:23" ht="15" customHeight="1">
      <c r="B343" s="92">
        <v>923</v>
      </c>
      <c r="C343" s="93" t="s">
        <v>645</v>
      </c>
      <c r="D343" s="67"/>
      <c r="E343" s="67"/>
      <c r="F343" s="67"/>
      <c r="G343" s="98">
        <f t="shared" si="97"/>
        <v>0</v>
      </c>
      <c r="I343" s="47"/>
      <c r="J343" s="60"/>
      <c r="K343" s="60"/>
      <c r="L343" s="60"/>
      <c r="M343" s="60"/>
      <c r="N343" s="60"/>
      <c r="O343" s="60"/>
      <c r="P343" s="60"/>
      <c r="Q343" s="60"/>
      <c r="R343" s="26"/>
      <c r="S343" s="99">
        <f t="shared" si="98"/>
      </c>
      <c r="T343" s="97">
        <f t="shared" si="99"/>
        <v>0</v>
      </c>
      <c r="U343" s="97">
        <f t="shared" si="100"/>
        <v>0</v>
      </c>
      <c r="V343" s="61"/>
      <c r="W343" s="60"/>
    </row>
    <row r="344" spans="2:23" ht="15" customHeight="1">
      <c r="B344" s="92">
        <v>924</v>
      </c>
      <c r="C344" s="93" t="s">
        <v>646</v>
      </c>
      <c r="D344" s="67"/>
      <c r="E344" s="67"/>
      <c r="F344" s="67"/>
      <c r="G344" s="98">
        <f t="shared" si="97"/>
        <v>0</v>
      </c>
      <c r="I344" s="47"/>
      <c r="J344" s="60"/>
      <c r="K344" s="60"/>
      <c r="L344" s="60"/>
      <c r="M344" s="60"/>
      <c r="N344" s="60"/>
      <c r="O344" s="60"/>
      <c r="P344" s="60"/>
      <c r="Q344" s="60"/>
      <c r="R344" s="26"/>
      <c r="S344" s="99">
        <f t="shared" si="98"/>
      </c>
      <c r="T344" s="97">
        <f t="shared" si="99"/>
        <v>0</v>
      </c>
      <c r="U344" s="97">
        <f t="shared" si="100"/>
        <v>0</v>
      </c>
      <c r="V344" s="61"/>
      <c r="W344" s="60"/>
    </row>
    <row r="345" spans="2:23" ht="15" customHeight="1">
      <c r="B345" s="92">
        <v>925</v>
      </c>
      <c r="C345" s="93" t="s">
        <v>647</v>
      </c>
      <c r="D345" s="67"/>
      <c r="E345" s="67"/>
      <c r="F345" s="67"/>
      <c r="G345" s="98">
        <f t="shared" si="97"/>
        <v>0</v>
      </c>
      <c r="I345" s="47"/>
      <c r="J345" s="60"/>
      <c r="K345" s="60"/>
      <c r="L345" s="60"/>
      <c r="M345" s="60"/>
      <c r="N345" s="60"/>
      <c r="O345" s="60"/>
      <c r="P345" s="60"/>
      <c r="Q345" s="60"/>
      <c r="R345" s="26"/>
      <c r="S345" s="99">
        <f t="shared" si="98"/>
      </c>
      <c r="T345" s="97">
        <f t="shared" si="99"/>
        <v>0</v>
      </c>
      <c r="U345" s="97">
        <f t="shared" si="100"/>
        <v>0</v>
      </c>
      <c r="V345" s="61"/>
      <c r="W345" s="60"/>
    </row>
    <row r="346" spans="2:23" ht="15" customHeight="1">
      <c r="B346" s="88">
        <v>93</v>
      </c>
      <c r="C346" s="91" t="s">
        <v>648</v>
      </c>
      <c r="D346" s="67"/>
      <c r="E346" s="67"/>
      <c r="F346" s="67"/>
      <c r="G346" s="98">
        <f t="shared" si="97"/>
        <v>0</v>
      </c>
      <c r="I346" s="47"/>
      <c r="J346" s="58"/>
      <c r="K346" s="58"/>
      <c r="L346" s="58"/>
      <c r="M346" s="58"/>
      <c r="N346" s="58"/>
      <c r="O346" s="58"/>
      <c r="P346" s="58"/>
      <c r="Q346" s="58"/>
      <c r="R346" s="26"/>
      <c r="S346" s="99">
        <f t="shared" si="98"/>
      </c>
      <c r="T346" s="97">
        <f t="shared" si="99"/>
        <v>0</v>
      </c>
      <c r="U346" s="97">
        <f t="shared" si="100"/>
        <v>0</v>
      </c>
      <c r="V346" s="59"/>
      <c r="W346" s="58"/>
    </row>
    <row r="347" spans="2:23" ht="15" customHeight="1">
      <c r="B347" s="88">
        <v>94</v>
      </c>
      <c r="C347" s="91" t="s">
        <v>649</v>
      </c>
      <c r="D347" s="101"/>
      <c r="E347" s="101"/>
      <c r="F347" s="101"/>
      <c r="G347" s="80">
        <f>SUM(G348:G351)</f>
        <v>0</v>
      </c>
      <c r="I347" s="47"/>
      <c r="J347" s="82"/>
      <c r="K347" s="82"/>
      <c r="L347" s="82"/>
      <c r="M347" s="82"/>
      <c r="N347" s="82"/>
      <c r="O347" s="82"/>
      <c r="P347" s="82"/>
      <c r="Q347" s="82"/>
      <c r="R347" s="26"/>
      <c r="S347" s="100">
        <f>IF(G347=0,"",IF(T347=0,"",SUM(T347/G347)))</f>
      </c>
      <c r="T347" s="80">
        <f>SUM(T348:T351)</f>
        <v>0</v>
      </c>
      <c r="U347" s="80">
        <f>SUM(U348:U351)</f>
        <v>0</v>
      </c>
      <c r="V347" s="80">
        <f>SUM(V348:V351)</f>
        <v>0</v>
      </c>
      <c r="W347" s="82"/>
    </row>
    <row r="348" spans="2:23" ht="15" customHeight="1">
      <c r="B348" s="92">
        <v>941</v>
      </c>
      <c r="C348" s="93" t="s">
        <v>650</v>
      </c>
      <c r="D348" s="67"/>
      <c r="E348" s="67"/>
      <c r="F348" s="67"/>
      <c r="G348" s="98">
        <f>SUM(E348*F348)</f>
        <v>0</v>
      </c>
      <c r="I348" s="47"/>
      <c r="J348" s="60"/>
      <c r="K348" s="60"/>
      <c r="L348" s="60"/>
      <c r="M348" s="60"/>
      <c r="N348" s="60"/>
      <c r="O348" s="60"/>
      <c r="P348" s="60"/>
      <c r="Q348" s="60"/>
      <c r="R348" s="26"/>
      <c r="S348" s="99">
        <f>IF(E348=0,"",IF(F348=0,"",SUM(SUM(J348:Q348)-V348)/G348))</f>
      </c>
      <c r="T348" s="97">
        <f>SUM(J348:Q348)</f>
        <v>0</v>
      </c>
      <c r="U348" s="97">
        <f>SUM(G348-T348)+V348</f>
        <v>0</v>
      </c>
      <c r="V348" s="61"/>
      <c r="W348" s="60"/>
    </row>
    <row r="349" spans="2:23" ht="15" customHeight="1">
      <c r="B349" s="92">
        <v>942</v>
      </c>
      <c r="C349" s="93" t="s">
        <v>651</v>
      </c>
      <c r="D349" s="67"/>
      <c r="E349" s="67"/>
      <c r="F349" s="67"/>
      <c r="G349" s="98">
        <f>SUM(E349*F349)</f>
        <v>0</v>
      </c>
      <c r="I349" s="47"/>
      <c r="J349" s="60"/>
      <c r="K349" s="60"/>
      <c r="L349" s="60"/>
      <c r="M349" s="60"/>
      <c r="N349" s="60"/>
      <c r="O349" s="60"/>
      <c r="P349" s="60"/>
      <c r="Q349" s="60"/>
      <c r="R349" s="26"/>
      <c r="S349" s="99">
        <f>IF(E349=0,"",IF(F349=0,"",SUM(SUM(J349:Q349)-V349)/G349))</f>
      </c>
      <c r="T349" s="97">
        <f>SUM(J349:Q349)</f>
        <v>0</v>
      </c>
      <c r="U349" s="97">
        <f>SUM(G349-T349)+V349</f>
        <v>0</v>
      </c>
      <c r="V349" s="61"/>
      <c r="W349" s="60"/>
    </row>
    <row r="350" spans="2:23" ht="15" customHeight="1">
      <c r="B350" s="92">
        <v>943</v>
      </c>
      <c r="C350" s="93" t="s">
        <v>652</v>
      </c>
      <c r="D350" s="67"/>
      <c r="E350" s="67"/>
      <c r="F350" s="67"/>
      <c r="G350" s="98">
        <f>SUM(E350*F350)</f>
        <v>0</v>
      </c>
      <c r="I350" s="47"/>
      <c r="J350" s="60"/>
      <c r="K350" s="60"/>
      <c r="L350" s="60"/>
      <c r="M350" s="60"/>
      <c r="N350" s="60"/>
      <c r="O350" s="60"/>
      <c r="P350" s="60"/>
      <c r="Q350" s="60"/>
      <c r="R350" s="26"/>
      <c r="S350" s="99">
        <f>IF(E350=0,"",IF(F350=0,"",SUM(SUM(J350:Q350)-V350)/G350))</f>
      </c>
      <c r="T350" s="97">
        <f>SUM(J350:Q350)</f>
        <v>0</v>
      </c>
      <c r="U350" s="97">
        <f>SUM(G350-T350)+V350</f>
        <v>0</v>
      </c>
      <c r="V350" s="61"/>
      <c r="W350" s="60"/>
    </row>
    <row r="351" spans="2:23" ht="15" customHeight="1">
      <c r="B351" s="92">
        <v>944</v>
      </c>
      <c r="C351" s="93" t="s">
        <v>653</v>
      </c>
      <c r="D351" s="67"/>
      <c r="E351" s="67"/>
      <c r="F351" s="67"/>
      <c r="G351" s="98">
        <f>SUM(E351*F351)</f>
        <v>0</v>
      </c>
      <c r="I351" s="47"/>
      <c r="J351" s="60"/>
      <c r="K351" s="60"/>
      <c r="L351" s="60"/>
      <c r="M351" s="60"/>
      <c r="N351" s="60"/>
      <c r="O351" s="60"/>
      <c r="P351" s="60"/>
      <c r="Q351" s="60"/>
      <c r="R351" s="26"/>
      <c r="S351" s="99">
        <f>IF(E351=0,"",IF(F351=0,"",SUM(SUM(J351:Q351)-V351)/G351))</f>
      </c>
      <c r="T351" s="97">
        <f>SUM(J351:Q351)</f>
        <v>0</v>
      </c>
      <c r="U351" s="97">
        <f>SUM(G351-T351)+V351</f>
        <v>0</v>
      </c>
      <c r="V351" s="61"/>
      <c r="W351" s="60"/>
    </row>
    <row r="352" spans="2:23" ht="15" customHeight="1">
      <c r="B352" s="88">
        <v>96</v>
      </c>
      <c r="C352" s="91" t="s">
        <v>654</v>
      </c>
      <c r="D352" s="101"/>
      <c r="E352" s="101"/>
      <c r="F352" s="101"/>
      <c r="G352" s="80">
        <f>SUM(G353:G357)</f>
        <v>0</v>
      </c>
      <c r="I352" s="47"/>
      <c r="J352" s="82"/>
      <c r="K352" s="82"/>
      <c r="L352" s="82"/>
      <c r="M352" s="82"/>
      <c r="N352" s="82"/>
      <c r="O352" s="82"/>
      <c r="P352" s="82"/>
      <c r="Q352" s="82"/>
      <c r="R352" s="26"/>
      <c r="S352" s="100">
        <f>IF(G352=0,"",IF(T352=0,"",SUM(T352/G352)))</f>
      </c>
      <c r="T352" s="80">
        <f>SUM(T353:T357)</f>
        <v>0</v>
      </c>
      <c r="U352" s="80">
        <f>SUM(U353:U357)</f>
        <v>0</v>
      </c>
      <c r="V352" s="80">
        <f>SUM(V353:V357)</f>
        <v>0</v>
      </c>
      <c r="W352" s="82"/>
    </row>
    <row r="353" spans="2:23" ht="15" customHeight="1">
      <c r="B353" s="92">
        <v>961</v>
      </c>
      <c r="C353" s="93" t="s">
        <v>655</v>
      </c>
      <c r="D353" s="67"/>
      <c r="E353" s="67"/>
      <c r="F353" s="67"/>
      <c r="G353" s="98">
        <f>SUM(E353*F353)</f>
        <v>0</v>
      </c>
      <c r="I353" s="47"/>
      <c r="J353" s="60"/>
      <c r="K353" s="60"/>
      <c r="L353" s="60"/>
      <c r="M353" s="60"/>
      <c r="N353" s="60"/>
      <c r="O353" s="60"/>
      <c r="P353" s="60"/>
      <c r="Q353" s="60"/>
      <c r="R353" s="26"/>
      <c r="S353" s="99">
        <f>IF(E353=0,"",IF(F353=0,"",SUM(SUM(J353:Q353)-V353)/G353))</f>
      </c>
      <c r="T353" s="97">
        <f>SUM(J353:Q353)</f>
        <v>0</v>
      </c>
      <c r="U353" s="97">
        <f>SUM(G353-T353+V353)</f>
        <v>0</v>
      </c>
      <c r="V353" s="61"/>
      <c r="W353" s="60"/>
    </row>
    <row r="354" spans="2:23" ht="15" customHeight="1">
      <c r="B354" s="92">
        <v>962</v>
      </c>
      <c r="C354" s="93" t="s">
        <v>656</v>
      </c>
      <c r="D354" s="67"/>
      <c r="E354" s="67"/>
      <c r="F354" s="67"/>
      <c r="G354" s="98">
        <f>SUM(E354*F354)</f>
        <v>0</v>
      </c>
      <c r="I354" s="47"/>
      <c r="J354" s="60"/>
      <c r="K354" s="60"/>
      <c r="L354" s="60"/>
      <c r="M354" s="60"/>
      <c r="N354" s="60"/>
      <c r="O354" s="60"/>
      <c r="P354" s="60"/>
      <c r="Q354" s="60"/>
      <c r="R354" s="26"/>
      <c r="S354" s="99">
        <f>IF(E354=0,"",IF(F354=0,"",SUM(SUM(J354:Q354)-V354)/G354))</f>
      </c>
      <c r="T354" s="97">
        <f>SUM(J354:Q354)</f>
        <v>0</v>
      </c>
      <c r="U354" s="97">
        <f>SUM(G354-T354+V354)</f>
        <v>0</v>
      </c>
      <c r="V354" s="61"/>
      <c r="W354" s="60"/>
    </row>
    <row r="355" spans="2:23" ht="15" customHeight="1">
      <c r="B355" s="92">
        <v>963</v>
      </c>
      <c r="C355" s="93" t="s">
        <v>657</v>
      </c>
      <c r="D355" s="67"/>
      <c r="E355" s="67"/>
      <c r="F355" s="67"/>
      <c r="G355" s="98">
        <f>SUM(E355*F355)</f>
        <v>0</v>
      </c>
      <c r="I355" s="47"/>
      <c r="J355" s="60"/>
      <c r="K355" s="60"/>
      <c r="L355" s="60"/>
      <c r="M355" s="60"/>
      <c r="N355" s="60"/>
      <c r="O355" s="60"/>
      <c r="P355" s="60"/>
      <c r="Q355" s="60"/>
      <c r="R355" s="26"/>
      <c r="S355" s="99">
        <f>IF(E355=0,"",IF(F355=0,"",SUM(SUM(J355:Q355)-V355)/G355))</f>
      </c>
      <c r="T355" s="97">
        <f>SUM(J355:Q355)</f>
        <v>0</v>
      </c>
      <c r="U355" s="97">
        <f>SUM(G355-T355+V355)</f>
        <v>0</v>
      </c>
      <c r="V355" s="61"/>
      <c r="W355" s="60"/>
    </row>
    <row r="356" spans="2:23" ht="15" customHeight="1">
      <c r="B356" s="92">
        <v>964</v>
      </c>
      <c r="C356" s="93" t="s">
        <v>658</v>
      </c>
      <c r="D356" s="67"/>
      <c r="E356" s="67"/>
      <c r="F356" s="67"/>
      <c r="G356" s="98">
        <f>SUM(E356*F356)</f>
        <v>0</v>
      </c>
      <c r="I356" s="47"/>
      <c r="J356" s="60"/>
      <c r="K356" s="60"/>
      <c r="L356" s="60"/>
      <c r="M356" s="60"/>
      <c r="N356" s="60"/>
      <c r="O356" s="60"/>
      <c r="P356" s="60"/>
      <c r="Q356" s="60"/>
      <c r="R356" s="26"/>
      <c r="S356" s="99">
        <f>IF(E356=0,"",IF(F356=0,"",SUM(SUM(J356:Q356)-V356)/G356))</f>
      </c>
      <c r="T356" s="97">
        <f>SUM(J356:Q356)</f>
        <v>0</v>
      </c>
      <c r="U356" s="97">
        <f>SUM(G356-T356+V356)</f>
        <v>0</v>
      </c>
      <c r="V356" s="61"/>
      <c r="W356" s="60"/>
    </row>
    <row r="357" spans="2:23" ht="15" customHeight="1">
      <c r="B357" s="92">
        <v>967</v>
      </c>
      <c r="C357" s="93" t="s">
        <v>659</v>
      </c>
      <c r="D357" s="67"/>
      <c r="E357" s="67"/>
      <c r="F357" s="67"/>
      <c r="G357" s="98">
        <f>SUM(E357*F357)</f>
        <v>0</v>
      </c>
      <c r="I357" s="47"/>
      <c r="J357" s="60"/>
      <c r="K357" s="60"/>
      <c r="L357" s="60"/>
      <c r="M357" s="60"/>
      <c r="N357" s="60"/>
      <c r="O357" s="60"/>
      <c r="P357" s="60"/>
      <c r="Q357" s="60"/>
      <c r="R357" s="26"/>
      <c r="S357" s="99">
        <f>IF(E357=0,"",IF(F357=0,"",SUM(SUM(J357:Q357)-V357)/G357))</f>
      </c>
      <c r="T357" s="97">
        <f>SUM(J357:Q357)</f>
        <v>0</v>
      </c>
      <c r="U357" s="97">
        <f>SUM(G357-T357+V357)</f>
        <v>0</v>
      </c>
      <c r="V357" s="61"/>
      <c r="W357" s="60"/>
    </row>
    <row r="358" spans="6:9" ht="16.5">
      <c r="F358" s="16"/>
      <c r="I358" s="47"/>
    </row>
    <row r="359" spans="6:9" ht="16.5">
      <c r="F359" s="16"/>
      <c r="I359" s="47"/>
    </row>
  </sheetData>
  <sheetProtection insertColumns="0" insertRows="0" deleteColumns="0" deleteRows="0"/>
  <mergeCells count="20">
    <mergeCell ref="B15:D15"/>
    <mergeCell ref="E15:G15"/>
    <mergeCell ref="B16:D16"/>
    <mergeCell ref="E16:G16"/>
    <mergeCell ref="F41:G41"/>
    <mergeCell ref="B42:C42"/>
    <mergeCell ref="D37:E37"/>
    <mergeCell ref="D38:E38"/>
    <mergeCell ref="F39:G39"/>
    <mergeCell ref="F40:G40"/>
    <mergeCell ref="E17:G17"/>
    <mergeCell ref="B17:D17"/>
    <mergeCell ref="B7:G7"/>
    <mergeCell ref="B8:G8"/>
    <mergeCell ref="B11:D11"/>
    <mergeCell ref="B12:D12"/>
    <mergeCell ref="E11:G11"/>
    <mergeCell ref="E12:G12"/>
    <mergeCell ref="B14:D14"/>
    <mergeCell ref="E14:G14"/>
  </mergeCells>
  <hyperlinks>
    <hyperlink ref="J40" location="Kasutusjuhend!C20" display="?"/>
    <hyperlink ref="S40" location="Kasutusjuhend!C34" display="?"/>
    <hyperlink ref="I11" location="Kasutusjuhend!C9" display="?"/>
  </hyperlinks>
  <printOptions/>
  <pageMargins left="0.7" right="0.7" top="0.75" bottom="0.75" header="0.3" footer="0.3"/>
  <pageSetup fitToHeight="0" fitToWidth="1" horizontalDpi="600" verticalDpi="600" orientation="landscape" paperSize="9" scale="44" r:id="rId2"/>
  <ignoredErrors>
    <ignoredError sqref="G52:G95 T52 T57 T60:U60 T69:U69 T78:U78 T82:U82 T90:U90 T104:U104 T111:U111 T119:U119 T133:U133 T142:U142 T147:U147 T162:U162 T168:U168 T175:U175 T183:U183 T189:U189 T213:U213 T207:U207 T222:U222 T229:U229 T237:U237 T252:U252 T259:U259 T269:U269 T277:U277 T283:U283 T291:U291 T306:U306 T312:U312 T320:U320 T326:U326 T340:U340 T347:U347 T352:U352 G333:G352 G297:G330 G266:G295 T247:U247 G196:G264 G97:G153 G155:G189 G190:G194 S44:S95 S129:S196 S97:S127 S198:S352" formula="1"/>
    <ignoredError sqref="G43:G51 F39:G4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300"/>
  <sheetViews>
    <sheetView zoomScalePageLayoutView="0" workbookViewId="0" topLeftCell="B10">
      <selection activeCell="I42" sqref="I42"/>
    </sheetView>
  </sheetViews>
  <sheetFormatPr defaultColWidth="9.140625" defaultRowHeight="12.75"/>
  <cols>
    <col min="1" max="1" width="73.7109375" style="0" bestFit="1" customWidth="1"/>
    <col min="3" max="3" width="60.00390625" style="0" customWidth="1"/>
    <col min="4" max="4" width="17.28125" style="0" bestFit="1" customWidth="1"/>
    <col min="5" max="5" width="15.00390625" style="0" bestFit="1" customWidth="1"/>
    <col min="6" max="6" width="15.00390625" style="0" customWidth="1"/>
    <col min="7" max="7" width="19.8515625" style="0" customWidth="1"/>
    <col min="8" max="8" width="20.28125" style="0" customWidth="1"/>
    <col min="9" max="9" width="26.8515625" style="0" customWidth="1"/>
    <col min="10" max="10" width="19.140625" style="0" customWidth="1"/>
    <col min="11" max="11" width="16.140625" style="0" bestFit="1" customWidth="1"/>
  </cols>
  <sheetData>
    <row r="1" spans="1:12" ht="12.75">
      <c r="A1" s="2" t="s">
        <v>7</v>
      </c>
      <c r="C1" t="s">
        <v>51</v>
      </c>
      <c r="E1" s="1" t="s">
        <v>9</v>
      </c>
      <c r="F1" s="1" t="s">
        <v>46</v>
      </c>
      <c r="G1" s="1" t="s">
        <v>47</v>
      </c>
      <c r="H1" s="1" t="s">
        <v>48</v>
      </c>
      <c r="I1" s="1" t="s">
        <v>45</v>
      </c>
      <c r="J1" s="1" t="s">
        <v>10</v>
      </c>
      <c r="K1" s="1" t="s">
        <v>49</v>
      </c>
      <c r="L1" s="1" t="s">
        <v>11</v>
      </c>
    </row>
    <row r="2" spans="1:12" ht="12.75">
      <c r="A2" s="2" t="s">
        <v>8</v>
      </c>
      <c r="C2" t="s">
        <v>52</v>
      </c>
      <c r="E2" s="1" t="s">
        <v>33</v>
      </c>
      <c r="F2" s="1" t="s">
        <v>36</v>
      </c>
      <c r="G2" s="1" t="s">
        <v>351</v>
      </c>
      <c r="H2" s="1" t="s">
        <v>352</v>
      </c>
      <c r="I2" s="1" t="s">
        <v>353</v>
      </c>
      <c r="J2" s="1" t="s">
        <v>354</v>
      </c>
      <c r="K2" s="1" t="s">
        <v>355</v>
      </c>
      <c r="L2" s="1" t="s">
        <v>12</v>
      </c>
    </row>
    <row r="3" spans="1:12" ht="12.75">
      <c r="A3" s="2" t="s">
        <v>2</v>
      </c>
      <c r="C3" t="s">
        <v>53</v>
      </c>
      <c r="E3" s="1" t="s">
        <v>34</v>
      </c>
      <c r="F3" s="1" t="s">
        <v>37</v>
      </c>
      <c r="G3" s="1" t="s">
        <v>38</v>
      </c>
      <c r="H3" s="1" t="s">
        <v>351</v>
      </c>
      <c r="I3" s="1" t="s">
        <v>356</v>
      </c>
      <c r="J3" s="1" t="s">
        <v>357</v>
      </c>
      <c r="K3" s="1" t="s">
        <v>358</v>
      </c>
      <c r="L3" s="1" t="s">
        <v>13</v>
      </c>
    </row>
    <row r="4" spans="1:12" ht="25.5">
      <c r="A4" s="2" t="s">
        <v>50</v>
      </c>
      <c r="C4" s="3" t="s">
        <v>54</v>
      </c>
      <c r="E4" s="1" t="s">
        <v>35</v>
      </c>
      <c r="F4" s="1" t="s">
        <v>38</v>
      </c>
      <c r="G4" s="1" t="s">
        <v>39</v>
      </c>
      <c r="H4" s="1" t="s">
        <v>38</v>
      </c>
      <c r="I4" s="1" t="s">
        <v>358</v>
      </c>
      <c r="J4" s="1" t="s">
        <v>356</v>
      </c>
      <c r="K4" s="1" t="s">
        <v>359</v>
      </c>
      <c r="L4" s="1" t="s">
        <v>14</v>
      </c>
    </row>
    <row r="5" spans="1:12" ht="12.75">
      <c r="A5" s="2"/>
      <c r="C5" t="s">
        <v>55</v>
      </c>
      <c r="E5" s="1" t="s">
        <v>360</v>
      </c>
      <c r="F5" s="1" t="s">
        <v>39</v>
      </c>
      <c r="G5" s="1" t="s">
        <v>41</v>
      </c>
      <c r="H5" s="1" t="s">
        <v>39</v>
      </c>
      <c r="I5" s="1" t="s">
        <v>361</v>
      </c>
      <c r="J5" s="1" t="s">
        <v>362</v>
      </c>
      <c r="K5" s="1" t="s">
        <v>361</v>
      </c>
      <c r="L5" s="1" t="s">
        <v>15</v>
      </c>
    </row>
    <row r="6" spans="3:12" ht="12.75">
      <c r="C6" t="s">
        <v>56</v>
      </c>
      <c r="F6" s="1" t="s">
        <v>40</v>
      </c>
      <c r="G6" s="1" t="s">
        <v>44</v>
      </c>
      <c r="H6" s="1" t="s">
        <v>41</v>
      </c>
      <c r="I6" s="1" t="s">
        <v>363</v>
      </c>
      <c r="J6" s="1" t="s">
        <v>364</v>
      </c>
      <c r="K6" s="1" t="s">
        <v>365</v>
      </c>
      <c r="L6" s="1" t="s">
        <v>16</v>
      </c>
    </row>
    <row r="7" spans="3:12" ht="12.75">
      <c r="C7" t="s">
        <v>57</v>
      </c>
      <c r="F7" s="1" t="s">
        <v>41</v>
      </c>
      <c r="G7" s="1"/>
      <c r="H7" s="1" t="s">
        <v>44</v>
      </c>
      <c r="I7" s="1" t="s">
        <v>366</v>
      </c>
      <c r="J7" s="1" t="s">
        <v>367</v>
      </c>
      <c r="K7" s="1" t="s">
        <v>368</v>
      </c>
      <c r="L7" s="1" t="s">
        <v>17</v>
      </c>
    </row>
    <row r="8" spans="3:12" ht="12.75">
      <c r="C8" t="s">
        <v>58</v>
      </c>
      <c r="F8" s="1" t="s">
        <v>42</v>
      </c>
      <c r="G8" s="1"/>
      <c r="I8" s="1" t="s">
        <v>369</v>
      </c>
      <c r="J8" s="1" t="s">
        <v>44</v>
      </c>
      <c r="K8" s="1" t="s">
        <v>370</v>
      </c>
      <c r="L8" s="1" t="s">
        <v>18</v>
      </c>
    </row>
    <row r="9" spans="3:11" ht="63.75">
      <c r="C9" t="s">
        <v>59</v>
      </c>
      <c r="F9" s="4" t="s">
        <v>43</v>
      </c>
      <c r="G9" s="1"/>
      <c r="I9" t="s">
        <v>371</v>
      </c>
      <c r="J9" s="1"/>
      <c r="K9" t="s">
        <v>372</v>
      </c>
    </row>
    <row r="10" spans="3:11" ht="12.75">
      <c r="C10" t="s">
        <v>60</v>
      </c>
      <c r="F10" s="1" t="s">
        <v>44</v>
      </c>
      <c r="G10" s="1"/>
      <c r="I10" t="s">
        <v>373</v>
      </c>
      <c r="K10" t="s">
        <v>374</v>
      </c>
    </row>
    <row r="11" spans="3:11" ht="12.75">
      <c r="C11" t="s">
        <v>61</v>
      </c>
      <c r="F11" s="1"/>
      <c r="G11" s="1"/>
      <c r="I11" t="s">
        <v>40</v>
      </c>
      <c r="K11" t="s">
        <v>375</v>
      </c>
    </row>
    <row r="12" spans="3:11" ht="12.75">
      <c r="C12" t="s">
        <v>62</v>
      </c>
      <c r="F12" s="1"/>
      <c r="G12" s="1"/>
      <c r="I12" t="s">
        <v>370</v>
      </c>
      <c r="K12" t="s">
        <v>44</v>
      </c>
    </row>
    <row r="13" spans="3:9" ht="12.75">
      <c r="C13" t="s">
        <v>63</v>
      </c>
      <c r="F13" s="1"/>
      <c r="G13" s="1"/>
      <c r="I13" t="s">
        <v>42</v>
      </c>
    </row>
    <row r="14" spans="3:9" ht="38.25">
      <c r="C14" t="s">
        <v>64</v>
      </c>
      <c r="F14" s="1"/>
      <c r="G14" s="1"/>
      <c r="I14" s="3" t="s">
        <v>368</v>
      </c>
    </row>
    <row r="15" spans="3:9" ht="12.75">
      <c r="C15" t="s">
        <v>65</v>
      </c>
      <c r="F15" s="1"/>
      <c r="G15" s="1"/>
      <c r="I15" t="s">
        <v>44</v>
      </c>
    </row>
    <row r="16" spans="3:6" ht="12.75">
      <c r="C16" t="s">
        <v>66</v>
      </c>
      <c r="F16" s="1"/>
    </row>
    <row r="17" spans="3:6" ht="12.75">
      <c r="C17" t="s">
        <v>67</v>
      </c>
      <c r="F17" s="1"/>
    </row>
    <row r="18" spans="3:6" ht="12.75">
      <c r="C18" t="s">
        <v>68</v>
      </c>
      <c r="F18" s="1"/>
    </row>
    <row r="19" spans="3:6" ht="12.75">
      <c r="C19" t="s">
        <v>69</v>
      </c>
      <c r="F19" s="1"/>
    </row>
    <row r="20" ht="12.75">
      <c r="C20" t="s">
        <v>70</v>
      </c>
    </row>
    <row r="21" ht="12.75">
      <c r="C21" t="s">
        <v>71</v>
      </c>
    </row>
    <row r="22" ht="12.75">
      <c r="C22" t="s">
        <v>72</v>
      </c>
    </row>
    <row r="23" ht="12.75">
      <c r="C23" t="s">
        <v>73</v>
      </c>
    </row>
    <row r="24" ht="12.75">
      <c r="C24" t="s">
        <v>74</v>
      </c>
    </row>
    <row r="25" spans="3:6" ht="15.75">
      <c r="C25" t="s">
        <v>75</v>
      </c>
      <c r="E25" s="1" t="s">
        <v>19</v>
      </c>
      <c r="F25" s="7">
        <v>1700</v>
      </c>
    </row>
    <row r="26" spans="3:6" ht="15.75">
      <c r="C26" t="s">
        <v>76</v>
      </c>
      <c r="E26" s="1" t="s">
        <v>20</v>
      </c>
      <c r="F26" s="7">
        <v>370</v>
      </c>
    </row>
    <row r="27" spans="3:6" ht="15.75">
      <c r="C27" t="s">
        <v>77</v>
      </c>
      <c r="E27" s="1" t="s">
        <v>21</v>
      </c>
      <c r="F27" s="7">
        <v>675</v>
      </c>
    </row>
    <row r="28" spans="3:6" ht="15.75">
      <c r="C28" t="s">
        <v>78</v>
      </c>
      <c r="E28" s="1" t="s">
        <v>688</v>
      </c>
      <c r="F28" s="7">
        <v>650</v>
      </c>
    </row>
    <row r="29" spans="3:6" ht="15.75">
      <c r="C29" t="s">
        <v>79</v>
      </c>
      <c r="E29" s="1" t="s">
        <v>689</v>
      </c>
      <c r="F29" s="7">
        <v>660</v>
      </c>
    </row>
    <row r="30" spans="3:6" ht="15.75">
      <c r="C30" t="s">
        <v>80</v>
      </c>
      <c r="E30" s="1" t="s">
        <v>22</v>
      </c>
      <c r="F30" s="7">
        <v>1700</v>
      </c>
    </row>
    <row r="31" spans="3:6" ht="15.75">
      <c r="C31" t="s">
        <v>81</v>
      </c>
      <c r="E31" s="1" t="s">
        <v>23</v>
      </c>
      <c r="F31" s="7">
        <v>240</v>
      </c>
    </row>
    <row r="32" spans="3:6" ht="15.75">
      <c r="C32" t="s">
        <v>82</v>
      </c>
      <c r="E32" s="1" t="s">
        <v>690</v>
      </c>
      <c r="F32" s="7">
        <v>120</v>
      </c>
    </row>
    <row r="33" spans="3:6" ht="15.75">
      <c r="C33" t="s">
        <v>83</v>
      </c>
      <c r="E33" s="1" t="s">
        <v>24</v>
      </c>
      <c r="F33" s="7">
        <v>370</v>
      </c>
    </row>
    <row r="34" spans="3:6" ht="15.75">
      <c r="C34" t="s">
        <v>84</v>
      </c>
      <c r="E34" s="1" t="s">
        <v>25</v>
      </c>
      <c r="F34" s="7">
        <v>100</v>
      </c>
    </row>
    <row r="35" spans="3:6" ht="15.75">
      <c r="C35" t="s">
        <v>85</v>
      </c>
      <c r="E35" s="1" t="s">
        <v>26</v>
      </c>
      <c r="F35" s="7">
        <v>410</v>
      </c>
    </row>
    <row r="36" spans="3:6" ht="15.75">
      <c r="C36" t="s">
        <v>86</v>
      </c>
      <c r="E36" s="1" t="s">
        <v>27</v>
      </c>
      <c r="F36" s="7">
        <v>75</v>
      </c>
    </row>
    <row r="37" spans="3:6" ht="15.75">
      <c r="C37" t="s">
        <v>87</v>
      </c>
      <c r="E37" s="1" t="s">
        <v>28</v>
      </c>
      <c r="F37" s="7">
        <v>700</v>
      </c>
    </row>
    <row r="38" spans="3:6" ht="15.75">
      <c r="C38" t="s">
        <v>88</v>
      </c>
      <c r="E38" s="1" t="s">
        <v>29</v>
      </c>
      <c r="F38" s="7">
        <v>6</v>
      </c>
    </row>
    <row r="39" spans="3:6" ht="15.75">
      <c r="C39" t="s">
        <v>89</v>
      </c>
      <c r="E39" s="1" t="s">
        <v>30</v>
      </c>
      <c r="F39" s="7">
        <v>2</v>
      </c>
    </row>
    <row r="40" spans="3:6" ht="15.75">
      <c r="C40" t="s">
        <v>90</v>
      </c>
      <c r="E40" s="1" t="s">
        <v>31</v>
      </c>
      <c r="F40" s="7">
        <v>2</v>
      </c>
    </row>
    <row r="41" spans="3:6" ht="15.75">
      <c r="C41" t="s">
        <v>91</v>
      </c>
      <c r="E41" s="1" t="s">
        <v>32</v>
      </c>
      <c r="F41" s="7">
        <v>25</v>
      </c>
    </row>
    <row r="42" spans="3:5" ht="12.75">
      <c r="C42" t="s">
        <v>92</v>
      </c>
      <c r="E42" s="1" t="s">
        <v>691</v>
      </c>
    </row>
    <row r="43" spans="3:5" ht="12.75">
      <c r="C43" t="s">
        <v>93</v>
      </c>
      <c r="E43" s="1" t="s">
        <v>692</v>
      </c>
    </row>
    <row r="44" ht="12.75">
      <c r="C44" t="s">
        <v>94</v>
      </c>
    </row>
    <row r="45" ht="12.75">
      <c r="C45" t="s">
        <v>95</v>
      </c>
    </row>
    <row r="46" ht="12.75">
      <c r="C46" t="s">
        <v>96</v>
      </c>
    </row>
    <row r="47" ht="12.75">
      <c r="C47" t="s">
        <v>97</v>
      </c>
    </row>
    <row r="48" ht="12.75">
      <c r="C48" t="s">
        <v>98</v>
      </c>
    </row>
    <row r="49" ht="12.75">
      <c r="C49" t="s">
        <v>99</v>
      </c>
    </row>
    <row r="50" ht="12.75">
      <c r="C50" t="s">
        <v>100</v>
      </c>
    </row>
    <row r="51" ht="12.75">
      <c r="C51" t="s">
        <v>101</v>
      </c>
    </row>
    <row r="52" ht="12.75">
      <c r="C52" t="s">
        <v>102</v>
      </c>
    </row>
    <row r="53" ht="12.75">
      <c r="C53" t="s">
        <v>103</v>
      </c>
    </row>
    <row r="54" ht="12.75">
      <c r="C54" t="s">
        <v>104</v>
      </c>
    </row>
    <row r="55" ht="12.75">
      <c r="C55" t="s">
        <v>105</v>
      </c>
    </row>
    <row r="56" ht="12.75">
      <c r="C56" t="s">
        <v>106</v>
      </c>
    </row>
    <row r="57" ht="12.75">
      <c r="C57" t="s">
        <v>107</v>
      </c>
    </row>
    <row r="58" ht="12.75">
      <c r="C58" t="s">
        <v>108</v>
      </c>
    </row>
    <row r="59" ht="12.75">
      <c r="C59" t="s">
        <v>109</v>
      </c>
    </row>
    <row r="60" ht="12.75">
      <c r="C60" t="s">
        <v>110</v>
      </c>
    </row>
    <row r="61" ht="12.75">
      <c r="C61" t="s">
        <v>111</v>
      </c>
    </row>
    <row r="62" ht="12.75">
      <c r="C62" t="s">
        <v>112</v>
      </c>
    </row>
    <row r="63" ht="12.75">
      <c r="C63" t="s">
        <v>113</v>
      </c>
    </row>
    <row r="64" ht="12.75">
      <c r="C64" t="s">
        <v>114</v>
      </c>
    </row>
    <row r="65" ht="12.75">
      <c r="C65" t="s">
        <v>115</v>
      </c>
    </row>
    <row r="66" ht="12.75">
      <c r="C66" t="s">
        <v>116</v>
      </c>
    </row>
    <row r="67" ht="12.75">
      <c r="C67" t="s">
        <v>117</v>
      </c>
    </row>
    <row r="68" ht="12.75">
      <c r="C68" t="s">
        <v>118</v>
      </c>
    </row>
    <row r="69" ht="12.75">
      <c r="C69" t="s">
        <v>119</v>
      </c>
    </row>
    <row r="70" ht="12.75">
      <c r="C70" t="s">
        <v>120</v>
      </c>
    </row>
    <row r="71" ht="12.75">
      <c r="C71" t="s">
        <v>121</v>
      </c>
    </row>
    <row r="72" ht="12.75">
      <c r="C72" t="s">
        <v>122</v>
      </c>
    </row>
    <row r="73" ht="12.75">
      <c r="C73" t="s">
        <v>123</v>
      </c>
    </row>
    <row r="74" ht="12.75">
      <c r="C74" t="s">
        <v>124</v>
      </c>
    </row>
    <row r="75" ht="12.75">
      <c r="C75" t="s">
        <v>125</v>
      </c>
    </row>
    <row r="76" ht="12.75">
      <c r="C76" t="s">
        <v>126</v>
      </c>
    </row>
    <row r="77" ht="12.75">
      <c r="C77" t="s">
        <v>127</v>
      </c>
    </row>
    <row r="78" ht="12.75">
      <c r="C78" t="s">
        <v>128</v>
      </c>
    </row>
    <row r="79" ht="12.75">
      <c r="C79" t="s">
        <v>129</v>
      </c>
    </row>
    <row r="80" ht="12.75">
      <c r="C80" t="s">
        <v>130</v>
      </c>
    </row>
    <row r="81" ht="12.75">
      <c r="C81" t="s">
        <v>131</v>
      </c>
    </row>
    <row r="82" ht="12.75">
      <c r="C82" t="s">
        <v>132</v>
      </c>
    </row>
    <row r="83" ht="12.75">
      <c r="C83" t="s">
        <v>133</v>
      </c>
    </row>
    <row r="84" ht="12.75">
      <c r="C84" t="s">
        <v>134</v>
      </c>
    </row>
    <row r="85" ht="12.75">
      <c r="C85" t="s">
        <v>135</v>
      </c>
    </row>
    <row r="86" ht="12.75">
      <c r="C86" t="s">
        <v>136</v>
      </c>
    </row>
    <row r="87" ht="12.75">
      <c r="C87" t="s">
        <v>137</v>
      </c>
    </row>
    <row r="88" ht="12.75">
      <c r="C88" t="s">
        <v>138</v>
      </c>
    </row>
    <row r="89" ht="12.75">
      <c r="C89" t="s">
        <v>139</v>
      </c>
    </row>
    <row r="90" ht="12.75">
      <c r="C90" t="s">
        <v>140</v>
      </c>
    </row>
    <row r="91" ht="12.75">
      <c r="C91" t="s">
        <v>141</v>
      </c>
    </row>
    <row r="92" ht="12.75">
      <c r="C92" t="s">
        <v>142</v>
      </c>
    </row>
    <row r="93" ht="12.75">
      <c r="C93" t="s">
        <v>143</v>
      </c>
    </row>
    <row r="94" ht="12.75">
      <c r="C94" t="s">
        <v>144</v>
      </c>
    </row>
    <row r="95" ht="12.75">
      <c r="C95" t="s">
        <v>145</v>
      </c>
    </row>
    <row r="96" ht="12.75">
      <c r="C96" t="s">
        <v>146</v>
      </c>
    </row>
    <row r="97" ht="12.75">
      <c r="C97" t="s">
        <v>147</v>
      </c>
    </row>
    <row r="98" ht="12.75">
      <c r="C98" t="s">
        <v>148</v>
      </c>
    </row>
    <row r="99" ht="12.75">
      <c r="C99" t="s">
        <v>149</v>
      </c>
    </row>
    <row r="100" ht="12.75">
      <c r="C100" t="s">
        <v>150</v>
      </c>
    </row>
    <row r="101" ht="12.75">
      <c r="C101" t="s">
        <v>151</v>
      </c>
    </row>
    <row r="102" ht="12.75">
      <c r="C102" t="s">
        <v>152</v>
      </c>
    </row>
    <row r="103" ht="12.75">
      <c r="C103" t="s">
        <v>153</v>
      </c>
    </row>
    <row r="104" ht="12.75">
      <c r="C104" t="s">
        <v>154</v>
      </c>
    </row>
    <row r="105" ht="12.75">
      <c r="C105" t="s">
        <v>155</v>
      </c>
    </row>
    <row r="106" ht="12.75">
      <c r="C106" t="s">
        <v>156</v>
      </c>
    </row>
    <row r="107" ht="12.75">
      <c r="C107" t="s">
        <v>157</v>
      </c>
    </row>
    <row r="108" ht="12.75">
      <c r="C108" t="s">
        <v>158</v>
      </c>
    </row>
    <row r="109" ht="12.75">
      <c r="C109" t="s">
        <v>159</v>
      </c>
    </row>
    <row r="110" ht="12.75">
      <c r="C110" t="s">
        <v>160</v>
      </c>
    </row>
    <row r="111" ht="12.75">
      <c r="C111" t="s">
        <v>161</v>
      </c>
    </row>
    <row r="112" ht="12.75">
      <c r="C112" t="s">
        <v>162</v>
      </c>
    </row>
    <row r="113" ht="12.75">
      <c r="C113" t="s">
        <v>163</v>
      </c>
    </row>
    <row r="114" ht="12.75">
      <c r="C114" t="s">
        <v>164</v>
      </c>
    </row>
    <row r="115" ht="12.75">
      <c r="C115" t="s">
        <v>165</v>
      </c>
    </row>
    <row r="116" ht="12.75">
      <c r="C116" t="s">
        <v>166</v>
      </c>
    </row>
    <row r="117" ht="12.75">
      <c r="C117" t="s">
        <v>167</v>
      </c>
    </row>
    <row r="118" ht="12.75">
      <c r="C118" t="s">
        <v>168</v>
      </c>
    </row>
    <row r="119" ht="12.75">
      <c r="C119" t="s">
        <v>169</v>
      </c>
    </row>
    <row r="120" ht="12.75">
      <c r="C120" t="s">
        <v>170</v>
      </c>
    </row>
    <row r="121" ht="12.75">
      <c r="C121" t="s">
        <v>171</v>
      </c>
    </row>
    <row r="122" ht="12.75">
      <c r="C122" t="s">
        <v>172</v>
      </c>
    </row>
    <row r="123" ht="12.75">
      <c r="C123" t="s">
        <v>173</v>
      </c>
    </row>
    <row r="124" ht="12.75">
      <c r="C124" t="s">
        <v>174</v>
      </c>
    </row>
    <row r="125" ht="12.75">
      <c r="C125" t="s">
        <v>175</v>
      </c>
    </row>
    <row r="126" ht="12.75">
      <c r="C126" t="s">
        <v>176</v>
      </c>
    </row>
    <row r="127" ht="12.75">
      <c r="C127" t="s">
        <v>177</v>
      </c>
    </row>
    <row r="128" ht="12.75">
      <c r="C128" t="s">
        <v>178</v>
      </c>
    </row>
    <row r="129" ht="12.75">
      <c r="C129" t="s">
        <v>179</v>
      </c>
    </row>
    <row r="130" ht="12.75">
      <c r="C130" t="s">
        <v>180</v>
      </c>
    </row>
    <row r="131" ht="12.75">
      <c r="C131" t="s">
        <v>181</v>
      </c>
    </row>
    <row r="132" ht="12.75">
      <c r="C132" t="s">
        <v>182</v>
      </c>
    </row>
    <row r="133" ht="12.75">
      <c r="C133" t="s">
        <v>183</v>
      </c>
    </row>
    <row r="134" ht="12.75">
      <c r="C134" t="s">
        <v>184</v>
      </c>
    </row>
    <row r="135" ht="12.75">
      <c r="C135" t="s">
        <v>185</v>
      </c>
    </row>
    <row r="136" ht="12.75">
      <c r="C136" t="s">
        <v>186</v>
      </c>
    </row>
    <row r="137" ht="12.75">
      <c r="C137" t="s">
        <v>187</v>
      </c>
    </row>
    <row r="138" ht="12.75">
      <c r="C138" t="s">
        <v>188</v>
      </c>
    </row>
    <row r="139" ht="12.75">
      <c r="C139" t="s">
        <v>189</v>
      </c>
    </row>
    <row r="140" ht="12.75">
      <c r="C140" t="s">
        <v>190</v>
      </c>
    </row>
    <row r="141" ht="12.75">
      <c r="C141" t="s">
        <v>191</v>
      </c>
    </row>
    <row r="142" ht="12.75">
      <c r="C142" t="s">
        <v>192</v>
      </c>
    </row>
    <row r="143" ht="12.75">
      <c r="C143" t="s">
        <v>193</v>
      </c>
    </row>
    <row r="144" ht="12.75">
      <c r="C144" t="s">
        <v>194</v>
      </c>
    </row>
    <row r="145" ht="12.75">
      <c r="C145" t="s">
        <v>195</v>
      </c>
    </row>
    <row r="146" ht="12.75">
      <c r="C146" t="s">
        <v>196</v>
      </c>
    </row>
    <row r="147" ht="12.75">
      <c r="C147" t="s">
        <v>197</v>
      </c>
    </row>
    <row r="148" ht="12.75">
      <c r="C148" t="s">
        <v>198</v>
      </c>
    </row>
    <row r="149" ht="12.75">
      <c r="C149" t="s">
        <v>199</v>
      </c>
    </row>
    <row r="150" ht="12.75">
      <c r="C150" t="s">
        <v>200</v>
      </c>
    </row>
    <row r="151" ht="12.75">
      <c r="C151" t="s">
        <v>201</v>
      </c>
    </row>
    <row r="152" ht="12.75">
      <c r="C152" t="s">
        <v>202</v>
      </c>
    </row>
    <row r="153" ht="12.75">
      <c r="C153" t="s">
        <v>203</v>
      </c>
    </row>
    <row r="154" ht="12.75">
      <c r="C154" t="s">
        <v>204</v>
      </c>
    </row>
    <row r="155" ht="12.75">
      <c r="C155" t="s">
        <v>205</v>
      </c>
    </row>
    <row r="156" ht="12.75">
      <c r="C156" t="s">
        <v>206</v>
      </c>
    </row>
    <row r="157" ht="12.75">
      <c r="C157" t="s">
        <v>207</v>
      </c>
    </row>
    <row r="158" ht="12.75">
      <c r="C158" t="s">
        <v>208</v>
      </c>
    </row>
    <row r="159" ht="12.75">
      <c r="C159" t="s">
        <v>209</v>
      </c>
    </row>
    <row r="160" ht="12.75">
      <c r="C160" t="s">
        <v>210</v>
      </c>
    </row>
    <row r="161" ht="12.75">
      <c r="C161" t="s">
        <v>211</v>
      </c>
    </row>
    <row r="162" ht="12.75">
      <c r="C162" t="s">
        <v>212</v>
      </c>
    </row>
    <row r="163" ht="12.75">
      <c r="C163" t="s">
        <v>213</v>
      </c>
    </row>
    <row r="164" ht="12.75">
      <c r="C164" t="s">
        <v>214</v>
      </c>
    </row>
    <row r="165" ht="12.75">
      <c r="C165" t="s">
        <v>215</v>
      </c>
    </row>
    <row r="166" ht="12.75">
      <c r="C166" t="s">
        <v>216</v>
      </c>
    </row>
    <row r="167" ht="12.75">
      <c r="C167" t="s">
        <v>217</v>
      </c>
    </row>
    <row r="168" ht="12.75">
      <c r="C168" t="s">
        <v>218</v>
      </c>
    </row>
    <row r="169" ht="12.75">
      <c r="C169" t="s">
        <v>219</v>
      </c>
    </row>
    <row r="170" ht="12.75">
      <c r="C170" t="s">
        <v>220</v>
      </c>
    </row>
    <row r="171" ht="12.75">
      <c r="C171" t="s">
        <v>221</v>
      </c>
    </row>
    <row r="172" ht="12.75">
      <c r="C172" t="s">
        <v>222</v>
      </c>
    </row>
    <row r="173" ht="12.75">
      <c r="C173" t="s">
        <v>223</v>
      </c>
    </row>
    <row r="174" ht="12.75">
      <c r="C174" t="s">
        <v>224</v>
      </c>
    </row>
    <row r="175" ht="12.75">
      <c r="C175" t="s">
        <v>225</v>
      </c>
    </row>
    <row r="176" ht="12.75">
      <c r="C176" t="s">
        <v>226</v>
      </c>
    </row>
    <row r="177" ht="12.75">
      <c r="C177" t="s">
        <v>227</v>
      </c>
    </row>
    <row r="178" ht="12.75">
      <c r="C178" t="s">
        <v>228</v>
      </c>
    </row>
    <row r="179" ht="12.75">
      <c r="C179" t="s">
        <v>229</v>
      </c>
    </row>
    <row r="180" ht="12.75">
      <c r="C180" t="s">
        <v>230</v>
      </c>
    </row>
    <row r="181" ht="12.75">
      <c r="C181" t="s">
        <v>231</v>
      </c>
    </row>
    <row r="182" ht="12.75">
      <c r="C182" t="s">
        <v>232</v>
      </c>
    </row>
    <row r="183" ht="12.75">
      <c r="C183" t="s">
        <v>233</v>
      </c>
    </row>
    <row r="184" ht="12.75">
      <c r="C184" t="s">
        <v>234</v>
      </c>
    </row>
    <row r="185" ht="12.75">
      <c r="C185" t="s">
        <v>235</v>
      </c>
    </row>
    <row r="186" ht="12.75">
      <c r="C186" t="s">
        <v>236</v>
      </c>
    </row>
    <row r="187" ht="12.75">
      <c r="C187" t="s">
        <v>237</v>
      </c>
    </row>
    <row r="188" ht="12.75">
      <c r="C188" t="s">
        <v>238</v>
      </c>
    </row>
    <row r="189" ht="12.75">
      <c r="C189" t="s">
        <v>239</v>
      </c>
    </row>
    <row r="190" ht="12.75">
      <c r="C190" t="s">
        <v>240</v>
      </c>
    </row>
    <row r="191" ht="12.75">
      <c r="C191" t="s">
        <v>241</v>
      </c>
    </row>
    <row r="192" ht="12.75">
      <c r="C192" t="s">
        <v>242</v>
      </c>
    </row>
    <row r="193" ht="12.75">
      <c r="C193" t="s">
        <v>243</v>
      </c>
    </row>
    <row r="194" ht="12.75">
      <c r="C194" t="s">
        <v>244</v>
      </c>
    </row>
    <row r="195" ht="12.75">
      <c r="C195" t="s">
        <v>245</v>
      </c>
    </row>
    <row r="196" ht="12.75">
      <c r="C196" t="s">
        <v>246</v>
      </c>
    </row>
    <row r="197" ht="12.75">
      <c r="C197" t="s">
        <v>247</v>
      </c>
    </row>
    <row r="198" ht="12.75">
      <c r="C198" t="s">
        <v>248</v>
      </c>
    </row>
    <row r="199" ht="12.75">
      <c r="C199" t="s">
        <v>249</v>
      </c>
    </row>
    <row r="200" ht="12.75">
      <c r="C200" t="s">
        <v>250</v>
      </c>
    </row>
    <row r="201" ht="12.75">
      <c r="C201" t="s">
        <v>251</v>
      </c>
    </row>
    <row r="202" ht="12.75">
      <c r="C202" t="s">
        <v>252</v>
      </c>
    </row>
    <row r="203" ht="12.75">
      <c r="C203" t="s">
        <v>253</v>
      </c>
    </row>
    <row r="204" ht="12.75">
      <c r="C204" t="s">
        <v>254</v>
      </c>
    </row>
    <row r="205" ht="12.75">
      <c r="C205" t="s">
        <v>255</v>
      </c>
    </row>
    <row r="206" ht="12.75">
      <c r="C206" t="s">
        <v>256</v>
      </c>
    </row>
    <row r="207" ht="12.75">
      <c r="C207" t="s">
        <v>257</v>
      </c>
    </row>
    <row r="208" ht="12.75">
      <c r="C208" t="s">
        <v>258</v>
      </c>
    </row>
    <row r="209" ht="12.75">
      <c r="C209" t="s">
        <v>259</v>
      </c>
    </row>
    <row r="210" ht="12.75">
      <c r="C210" t="s">
        <v>260</v>
      </c>
    </row>
    <row r="211" ht="12.75">
      <c r="C211" t="s">
        <v>261</v>
      </c>
    </row>
    <row r="212" ht="12.75">
      <c r="C212" t="s">
        <v>262</v>
      </c>
    </row>
    <row r="213" ht="12.75">
      <c r="C213" t="s">
        <v>263</v>
      </c>
    </row>
    <row r="214" ht="12.75">
      <c r="C214" t="s">
        <v>264</v>
      </c>
    </row>
    <row r="215" ht="12.75">
      <c r="C215" t="s">
        <v>265</v>
      </c>
    </row>
    <row r="216" ht="12.75">
      <c r="C216" t="s">
        <v>266</v>
      </c>
    </row>
    <row r="217" ht="12.75">
      <c r="C217" t="s">
        <v>267</v>
      </c>
    </row>
    <row r="218" ht="12.75">
      <c r="C218" t="s">
        <v>268</v>
      </c>
    </row>
    <row r="219" ht="12.75">
      <c r="C219" t="s">
        <v>269</v>
      </c>
    </row>
    <row r="220" ht="12.75">
      <c r="C220" t="s">
        <v>270</v>
      </c>
    </row>
    <row r="221" ht="12.75">
      <c r="C221" t="s">
        <v>271</v>
      </c>
    </row>
    <row r="222" ht="12.75">
      <c r="C222" t="s">
        <v>272</v>
      </c>
    </row>
    <row r="223" ht="12.75">
      <c r="C223" t="s">
        <v>273</v>
      </c>
    </row>
    <row r="224" ht="12.75">
      <c r="C224" t="s">
        <v>274</v>
      </c>
    </row>
    <row r="225" ht="12.75">
      <c r="C225" t="s">
        <v>275</v>
      </c>
    </row>
    <row r="226" ht="12.75">
      <c r="C226" t="s">
        <v>276</v>
      </c>
    </row>
    <row r="227" ht="12.75">
      <c r="C227" t="s">
        <v>277</v>
      </c>
    </row>
    <row r="228" ht="12.75">
      <c r="C228" t="s">
        <v>278</v>
      </c>
    </row>
    <row r="229" ht="12.75">
      <c r="C229" t="s">
        <v>279</v>
      </c>
    </row>
    <row r="230" ht="12.75">
      <c r="C230" t="s">
        <v>280</v>
      </c>
    </row>
    <row r="231" ht="12.75">
      <c r="C231" t="s">
        <v>281</v>
      </c>
    </row>
    <row r="232" ht="12.75">
      <c r="C232" t="s">
        <v>282</v>
      </c>
    </row>
    <row r="233" ht="12.75">
      <c r="C233" t="s">
        <v>283</v>
      </c>
    </row>
    <row r="234" ht="12.75">
      <c r="C234" t="s">
        <v>284</v>
      </c>
    </row>
    <row r="235" ht="12.75">
      <c r="C235" t="s">
        <v>285</v>
      </c>
    </row>
    <row r="236" ht="12.75">
      <c r="C236" t="s">
        <v>286</v>
      </c>
    </row>
    <row r="237" ht="12.75">
      <c r="C237" t="s">
        <v>287</v>
      </c>
    </row>
    <row r="238" ht="12.75">
      <c r="C238" t="s">
        <v>288</v>
      </c>
    </row>
    <row r="239" ht="12.75">
      <c r="C239" t="s">
        <v>289</v>
      </c>
    </row>
    <row r="240" ht="12.75">
      <c r="C240" t="s">
        <v>290</v>
      </c>
    </row>
    <row r="241" ht="12.75">
      <c r="C241" t="s">
        <v>291</v>
      </c>
    </row>
    <row r="242" ht="12.75">
      <c r="C242" t="s">
        <v>292</v>
      </c>
    </row>
    <row r="243" ht="12.75">
      <c r="C243" t="s">
        <v>293</v>
      </c>
    </row>
    <row r="244" ht="12.75">
      <c r="C244" t="s">
        <v>294</v>
      </c>
    </row>
    <row r="245" ht="12.75">
      <c r="C245" t="s">
        <v>295</v>
      </c>
    </row>
    <row r="246" ht="12.75">
      <c r="C246" t="s">
        <v>296</v>
      </c>
    </row>
    <row r="247" ht="12.75">
      <c r="C247" t="s">
        <v>297</v>
      </c>
    </row>
    <row r="248" ht="12.75">
      <c r="C248" t="s">
        <v>298</v>
      </c>
    </row>
    <row r="249" ht="12.75">
      <c r="C249" t="s">
        <v>299</v>
      </c>
    </row>
    <row r="250" ht="12.75">
      <c r="C250" t="s">
        <v>300</v>
      </c>
    </row>
    <row r="251" ht="12.75">
      <c r="C251" t="s">
        <v>301</v>
      </c>
    </row>
    <row r="252" ht="12.75">
      <c r="C252" t="s">
        <v>302</v>
      </c>
    </row>
    <row r="253" ht="12.75">
      <c r="C253" t="s">
        <v>303</v>
      </c>
    </row>
    <row r="254" ht="12.75">
      <c r="C254" t="s">
        <v>304</v>
      </c>
    </row>
    <row r="255" ht="12.75">
      <c r="C255" t="s">
        <v>305</v>
      </c>
    </row>
    <row r="256" ht="12.75">
      <c r="C256" t="s">
        <v>306</v>
      </c>
    </row>
    <row r="257" ht="12.75">
      <c r="C257" t="s">
        <v>307</v>
      </c>
    </row>
    <row r="258" ht="12.75">
      <c r="C258" t="s">
        <v>308</v>
      </c>
    </row>
    <row r="259" ht="12.75">
      <c r="C259" t="s">
        <v>309</v>
      </c>
    </row>
    <row r="260" ht="12.75">
      <c r="C260" t="s">
        <v>310</v>
      </c>
    </row>
    <row r="261" ht="12.75">
      <c r="C261" t="s">
        <v>311</v>
      </c>
    </row>
    <row r="262" ht="12.75">
      <c r="C262" t="s">
        <v>312</v>
      </c>
    </row>
    <row r="263" ht="12.75">
      <c r="C263" t="s">
        <v>313</v>
      </c>
    </row>
    <row r="264" ht="12.75">
      <c r="C264" t="s">
        <v>314</v>
      </c>
    </row>
    <row r="265" ht="12.75">
      <c r="C265" t="s">
        <v>315</v>
      </c>
    </row>
    <row r="266" ht="12.75">
      <c r="C266" t="s">
        <v>316</v>
      </c>
    </row>
    <row r="267" ht="12.75">
      <c r="C267" t="s">
        <v>317</v>
      </c>
    </row>
    <row r="268" ht="12.75">
      <c r="C268" t="s">
        <v>318</v>
      </c>
    </row>
    <row r="269" ht="12.75">
      <c r="C269" t="s">
        <v>319</v>
      </c>
    </row>
    <row r="270" ht="12.75">
      <c r="C270" t="s">
        <v>320</v>
      </c>
    </row>
    <row r="271" ht="12.75">
      <c r="C271" t="s">
        <v>321</v>
      </c>
    </row>
    <row r="272" ht="12.75">
      <c r="C272" t="s">
        <v>322</v>
      </c>
    </row>
    <row r="273" ht="12.75">
      <c r="C273" t="s">
        <v>323</v>
      </c>
    </row>
    <row r="274" ht="12.75">
      <c r="C274" t="s">
        <v>324</v>
      </c>
    </row>
    <row r="275" ht="12.75">
      <c r="C275" t="s">
        <v>325</v>
      </c>
    </row>
    <row r="276" ht="12.75">
      <c r="C276" t="s">
        <v>326</v>
      </c>
    </row>
    <row r="277" ht="12.75">
      <c r="C277" t="s">
        <v>327</v>
      </c>
    </row>
    <row r="278" ht="12.75">
      <c r="C278" t="s">
        <v>328</v>
      </c>
    </row>
    <row r="279" ht="12.75">
      <c r="C279" t="s">
        <v>329</v>
      </c>
    </row>
    <row r="280" ht="12.75">
      <c r="C280" t="s">
        <v>330</v>
      </c>
    </row>
    <row r="281" ht="12.75">
      <c r="C281" t="s">
        <v>331</v>
      </c>
    </row>
    <row r="282" ht="12.75">
      <c r="C282" t="s">
        <v>332</v>
      </c>
    </row>
    <row r="283" ht="12.75">
      <c r="C283" t="s">
        <v>333</v>
      </c>
    </row>
    <row r="284" ht="12.75">
      <c r="C284" t="s">
        <v>334</v>
      </c>
    </row>
    <row r="285" ht="12.75">
      <c r="C285" t="s">
        <v>335</v>
      </c>
    </row>
    <row r="286" ht="12.75">
      <c r="C286" t="s">
        <v>336</v>
      </c>
    </row>
    <row r="287" ht="12.75">
      <c r="C287" t="s">
        <v>337</v>
      </c>
    </row>
    <row r="288" ht="12.75">
      <c r="C288" t="s">
        <v>338</v>
      </c>
    </row>
    <row r="289" ht="12.75">
      <c r="C289" t="s">
        <v>339</v>
      </c>
    </row>
    <row r="290" ht="12.75">
      <c r="C290" t="s">
        <v>340</v>
      </c>
    </row>
    <row r="291" ht="12.75">
      <c r="C291" t="s">
        <v>341</v>
      </c>
    </row>
    <row r="292" ht="12.75">
      <c r="C292" t="s">
        <v>342</v>
      </c>
    </row>
    <row r="293" ht="12.75">
      <c r="C293" t="s">
        <v>343</v>
      </c>
    </row>
    <row r="294" ht="12.75">
      <c r="C294" t="s">
        <v>344</v>
      </c>
    </row>
    <row r="295" ht="12.75">
      <c r="C295" t="s">
        <v>345</v>
      </c>
    </row>
    <row r="296" ht="12.75">
      <c r="C296" t="s">
        <v>346</v>
      </c>
    </row>
    <row r="297" ht="12.75">
      <c r="C297" t="s">
        <v>347</v>
      </c>
    </row>
    <row r="298" ht="12.75">
      <c r="C298" t="s">
        <v>348</v>
      </c>
    </row>
    <row r="299" ht="12.75">
      <c r="C299" t="s">
        <v>349</v>
      </c>
    </row>
    <row r="300" ht="12.75">
      <c r="C300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4:G45"/>
  <sheetViews>
    <sheetView showGridLines="0" zoomScalePageLayoutView="0" workbookViewId="0" topLeftCell="A1">
      <selection activeCell="J5" sqref="J5"/>
    </sheetView>
  </sheetViews>
  <sheetFormatPr defaultColWidth="9.140625" defaultRowHeight="12.75"/>
  <cols>
    <col min="1" max="1" width="15.7109375" style="5" customWidth="1"/>
    <col min="2" max="2" width="3.7109375" style="5" customWidth="1"/>
    <col min="3" max="3" width="16.00390625" style="5" customWidth="1"/>
    <col min="4" max="6" width="15.7109375" style="5" customWidth="1"/>
    <col min="7" max="7" width="27.421875" style="5" customWidth="1"/>
    <col min="8" max="16384" width="9.140625" style="5" customWidth="1"/>
  </cols>
  <sheetData>
    <row r="1" ht="64.5" customHeight="1"/>
    <row r="4" spans="3:7" ht="16.5">
      <c r="C4" s="130" t="s">
        <v>694</v>
      </c>
      <c r="D4" s="130"/>
      <c r="E4" s="130"/>
      <c r="F4" s="130"/>
      <c r="G4" s="130"/>
    </row>
    <row r="5" spans="3:7" ht="16.5">
      <c r="C5" s="131"/>
      <c r="D5" s="131"/>
      <c r="E5" s="131"/>
      <c r="F5" s="131"/>
      <c r="G5" s="131"/>
    </row>
    <row r="7" spans="3:7" ht="34.5" customHeight="1">
      <c r="C7" s="129" t="s">
        <v>695</v>
      </c>
      <c r="D7" s="129"/>
      <c r="E7" s="129"/>
      <c r="F7" s="129"/>
      <c r="G7" s="129"/>
    </row>
    <row r="8" spans="3:7" ht="16.5">
      <c r="C8" s="6"/>
      <c r="D8" s="6"/>
      <c r="E8" s="6"/>
      <c r="F8" s="6"/>
      <c r="G8" s="6"/>
    </row>
    <row r="9" spans="1:7" ht="36" customHeight="1">
      <c r="A9" s="9" t="s">
        <v>678</v>
      </c>
      <c r="C9" s="129" t="s">
        <v>701</v>
      </c>
      <c r="D9" s="129"/>
      <c r="E9" s="129"/>
      <c r="F9" s="129"/>
      <c r="G9" s="129"/>
    </row>
    <row r="10" ht="14.25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6.5">
      <c r="C18" s="5" t="s">
        <v>699</v>
      </c>
    </row>
    <row r="19" ht="16.5">
      <c r="C19" s="8"/>
    </row>
    <row r="20" spans="1:7" ht="49.5" customHeight="1">
      <c r="A20" s="9" t="s">
        <v>677</v>
      </c>
      <c r="C20" s="129" t="s">
        <v>696</v>
      </c>
      <c r="D20" s="129"/>
      <c r="E20" s="129"/>
      <c r="F20" s="129"/>
      <c r="G20" s="129"/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6.5">
      <c r="C32" s="5" t="s">
        <v>698</v>
      </c>
    </row>
    <row r="33" ht="12" customHeight="1"/>
    <row r="34" spans="1:7" ht="49.5" customHeight="1">
      <c r="A34" s="9" t="s">
        <v>677</v>
      </c>
      <c r="C34" s="129" t="s">
        <v>681</v>
      </c>
      <c r="D34" s="129"/>
      <c r="E34" s="129"/>
      <c r="F34" s="129"/>
      <c r="G34" s="129"/>
    </row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>
      <c r="D45" s="5" t="s">
        <v>697</v>
      </c>
    </row>
  </sheetData>
  <sheetProtection/>
  <mergeCells count="6">
    <mergeCell ref="C9:G9"/>
    <mergeCell ref="C34:G34"/>
    <mergeCell ref="C4:G4"/>
    <mergeCell ref="C5:G5"/>
    <mergeCell ref="C7:G7"/>
    <mergeCell ref="C20:G20"/>
  </mergeCells>
  <hyperlinks>
    <hyperlink ref="A34" location="'Ehitustegevuse kulud'!A1" display="Tagasi"/>
    <hyperlink ref="A20" location="'Ehitustegevuse kulud'!A1" display="Tagasi"/>
    <hyperlink ref="A9" location="'Ehitustegevuse kulud'!A1" display="Tagasi 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Kaimo Puniste</cp:lastModifiedBy>
  <cp:lastPrinted>2015-02-09T11:14:20Z</cp:lastPrinted>
  <dcterms:created xsi:type="dcterms:W3CDTF">2010-03-23T10:34:53Z</dcterms:created>
  <dcterms:modified xsi:type="dcterms:W3CDTF">2016-04-13T08:11:07Z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